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" sheetId="18" r:id="rId1"/>
  </sheets>
  <externalReferences>
    <externalReference r:id="rId2"/>
  </externalReferences>
  <definedNames>
    <definedName name="_xlnm.Print_Area" localSheetId="0">'8 И'!$A$1:$D$32</definedName>
  </definedNames>
  <calcPr calcId="144525"/>
</workbook>
</file>

<file path=xl/calcChain.xml><?xml version="1.0" encoding="utf-8"?>
<calcChain xmlns="http://schemas.openxmlformats.org/spreadsheetml/2006/main">
  <c r="C30" i="18" l="1"/>
  <c r="C29" i="18"/>
  <c r="C28" i="18"/>
  <c r="C26" i="18"/>
  <c r="C25" i="18"/>
  <c r="C24" i="18"/>
  <c r="C23" i="18"/>
  <c r="C22" i="18" s="1"/>
  <c r="C21" i="18" s="1"/>
  <c r="C20" i="18" s="1"/>
  <c r="C19" i="18" s="1"/>
  <c r="C17" i="18"/>
  <c r="C15" i="18"/>
  <c r="C14" i="18"/>
  <c r="C13" i="18"/>
  <c r="C11" i="18"/>
  <c r="C9" i="18"/>
  <c r="C8" i="18"/>
  <c r="C32" i="18" l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<sst xmlns="http://schemas.openxmlformats.org/spreadsheetml/2006/main" count="59" uniqueCount="49">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</sst>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 ;[Red]\-#,##0.00\ "/>
    <numFmt numFmtId="166" formatCode="#,##0.00_ ;\-#,##0.0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0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</cellStyleXfs>
  <cellXfs count="52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165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Fill="1" applyAlignment="1">
      <alignment vertical="top"/>
    </xf>
    <xf numFmtId="0" fontId="49" fillId="0" borderId="0" xfId="1" applyFont="1" applyFill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0" fontId="48" fillId="0" borderId="0" xfId="1" applyFont="1" applyFill="1" applyAlignment="1">
      <alignment vertical="top"/>
    </xf>
    <xf numFmtId="0" fontId="48" fillId="0" borderId="0" xfId="1" applyFont="1" applyFill="1" applyAlignment="1">
      <alignment horizontal="center" vertical="top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</cellXfs>
  <cellStyles count="30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col" xfId="51"/>
    <cellStyle name="col 2" xfId="174"/>
    <cellStyle name="style0" xfId="52"/>
    <cellStyle name="style0 2" xfId="175"/>
    <cellStyle name="style0 3" xfId="176"/>
    <cellStyle name="td" xfId="53"/>
    <cellStyle name="td 2" xfId="177"/>
    <cellStyle name="td 3" xfId="178"/>
    <cellStyle name="tr" xfId="54"/>
    <cellStyle name="tr 2" xfId="179"/>
    <cellStyle name="xl21" xfId="55"/>
    <cellStyle name="xl21 2" xfId="180"/>
    <cellStyle name="xl21 3" xfId="181"/>
    <cellStyle name="xl22" xfId="56"/>
    <cellStyle name="xl22 2" xfId="182"/>
    <cellStyle name="xl22 3" xfId="183"/>
    <cellStyle name="xl22 4" xfId="262"/>
    <cellStyle name="xl23" xfId="57"/>
    <cellStyle name="xl23 2" xfId="184"/>
    <cellStyle name="xl23 3" xfId="185"/>
    <cellStyle name="xl23 4" xfId="263"/>
    <cellStyle name="xl24" xfId="58"/>
    <cellStyle name="xl24 2" xfId="186"/>
    <cellStyle name="xl24 3" xfId="187"/>
    <cellStyle name="xl24 4" xfId="264"/>
    <cellStyle name="xl25" xfId="59"/>
    <cellStyle name="xl25 2" xfId="188"/>
    <cellStyle name="xl25 3" xfId="189"/>
    <cellStyle name="xl25 4" xfId="265"/>
    <cellStyle name="xl26" xfId="60"/>
    <cellStyle name="xl26 2" xfId="190"/>
    <cellStyle name="xl26 3" xfId="191"/>
    <cellStyle name="xl26 4" xfId="266"/>
    <cellStyle name="xl27" xfId="61"/>
    <cellStyle name="xl27 2" xfId="192"/>
    <cellStyle name="xl27 3" xfId="193"/>
    <cellStyle name="xl27 4" xfId="267"/>
    <cellStyle name="xl28" xfId="62"/>
    <cellStyle name="xl28 2" xfId="194"/>
    <cellStyle name="xl28 3" xfId="195"/>
    <cellStyle name="xl29" xfId="63"/>
    <cellStyle name="xl29 2" xfId="196"/>
    <cellStyle name="xl29 3" xfId="197"/>
    <cellStyle name="xl29 4" xfId="268"/>
    <cellStyle name="xl30" xfId="64"/>
    <cellStyle name="xl30 2" xfId="198"/>
    <cellStyle name="xl30 3" xfId="199"/>
    <cellStyle name="xl30 4" xfId="269"/>
    <cellStyle name="xl31" xfId="65"/>
    <cellStyle name="xl31 2" xfId="200"/>
    <cellStyle name="xl31 3" xfId="201"/>
    <cellStyle name="xl31 4" xfId="270"/>
    <cellStyle name="xl32" xfId="66"/>
    <cellStyle name="xl32 2" xfId="202"/>
    <cellStyle name="xl32 3" xfId="203"/>
    <cellStyle name="xl32 4" xfId="271"/>
    <cellStyle name="xl33" xfId="67"/>
    <cellStyle name="xl33 2" xfId="204"/>
    <cellStyle name="xl33 3" xfId="205"/>
    <cellStyle name="xl33 4" xfId="272"/>
    <cellStyle name="xl34" xfId="68"/>
    <cellStyle name="xl34 2" xfId="206"/>
    <cellStyle name="xl34 3" xfId="207"/>
    <cellStyle name="xl34 4" xfId="273"/>
    <cellStyle name="xl35" xfId="69"/>
    <cellStyle name="xl35 2" xfId="208"/>
    <cellStyle name="xl35 3" xfId="209"/>
    <cellStyle name="xl35 4" xfId="274"/>
    <cellStyle name="xl36" xfId="70"/>
    <cellStyle name="xl36 2" xfId="210"/>
    <cellStyle name="xl36 3" xfId="211"/>
    <cellStyle name="xl36 4" xfId="275"/>
    <cellStyle name="xl37" xfId="71"/>
    <cellStyle name="xl37 2" xfId="212"/>
    <cellStyle name="xl37 3" xfId="213"/>
    <cellStyle name="xl37 4" xfId="276"/>
    <cellStyle name="xl38" xfId="72"/>
    <cellStyle name="xl38 2" xfId="214"/>
    <cellStyle name="xl38 3" xfId="215"/>
    <cellStyle name="xl38 4" xfId="277"/>
    <cellStyle name="xl39" xfId="73"/>
    <cellStyle name="xl39 2" xfId="216"/>
    <cellStyle name="xl39 3" xfId="217"/>
    <cellStyle name="xl39 4" xfId="278"/>
    <cellStyle name="xl40" xfId="74"/>
    <cellStyle name="xl40 2" xfId="218"/>
    <cellStyle name="xl40 3" xfId="219"/>
    <cellStyle name="xl40 4" xfId="279"/>
    <cellStyle name="xl41" xfId="75"/>
    <cellStyle name="xl41 2" xfId="220"/>
    <cellStyle name="xl41 3" xfId="221"/>
    <cellStyle name="xl41 4" xfId="280"/>
    <cellStyle name="xl42" xfId="76"/>
    <cellStyle name="xl42 2" xfId="222"/>
    <cellStyle name="xl42 3" xfId="223"/>
    <cellStyle name="xl42 4" xfId="281"/>
    <cellStyle name="xl43" xfId="77"/>
    <cellStyle name="xl43 2" xfId="224"/>
    <cellStyle name="xl43 3" xfId="225"/>
    <cellStyle name="xl43 4" xfId="282"/>
    <cellStyle name="xl44" xfId="78"/>
    <cellStyle name="xl44 2" xfId="226"/>
    <cellStyle name="xl44 3" xfId="227"/>
    <cellStyle name="xl44 4" xfId="283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3" xfId="115"/>
    <cellStyle name="Обычный 4" xfId="116"/>
    <cellStyle name="Обычный 5" xfId="250"/>
    <cellStyle name="Обычный 6" xfId="25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3.%20&#1048;&#1079;&#1084;&#1077;&#1085;&#1077;&#1085;&#1080;&#1103;%2006.03.2019%20&#8470;%20503/&#1055;&#1088;&#1080;&#1083;&#1086;&#1078;&#1077;&#1085;&#1080;&#1103;%201-10%202019%20&#1082;%20&#1056;&#1057;&#1044;%20&#8470;%20503%20&#1086;&#1090;%2006.03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1 АДД"/>
      <sheetName val="3 Д"/>
      <sheetName val="4 Ассигн."/>
      <sheetName val="5 Ц ст"/>
      <sheetName val="6 Вед "/>
      <sheetName val="7 ЦП "/>
      <sheetName val="8 И"/>
      <sheetName val="Не меняли"/>
      <sheetName val="2 АД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73">
          <cell r="C73">
            <v>45685697.829999998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C32" sqref="C32"/>
    </sheetView>
  </sheetViews>
  <sheetFormatPr defaultRowHeight="15.75" x14ac:dyDescent="0.25"/>
  <cols>
    <col min="1" max="1" width="61.85546875" style="4" customWidth="1"/>
    <col min="2" max="2" width="34.42578125" style="49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50" t="s">
        <v>46</v>
      </c>
      <c r="B1" s="50"/>
    </row>
    <row r="2" spans="1:5" x14ac:dyDescent="0.25">
      <c r="B2" s="5"/>
      <c r="C2" s="5"/>
    </row>
    <row r="3" spans="1:5" s="8" customFormat="1" x14ac:dyDescent="0.25">
      <c r="A3" s="51" t="s">
        <v>48</v>
      </c>
      <c r="B3" s="51"/>
      <c r="C3" s="51"/>
      <c r="D3" s="6"/>
      <c r="E3" s="7"/>
    </row>
    <row r="4" spans="1:5" s="8" customFormat="1" x14ac:dyDescent="0.25">
      <c r="A4" s="51" t="s">
        <v>45</v>
      </c>
      <c r="B4" s="51"/>
      <c r="C4" s="51"/>
      <c r="D4" s="6"/>
      <c r="E4" s="7"/>
    </row>
    <row r="5" spans="1:5" s="8" customFormat="1" x14ac:dyDescent="0.25">
      <c r="A5" s="51" t="s">
        <v>47</v>
      </c>
      <c r="B5" s="51"/>
      <c r="C5" s="51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19" customFormat="1" ht="31.5" x14ac:dyDescent="0.25">
      <c r="A8" s="16" t="s">
        <v>42</v>
      </c>
      <c r="B8" s="17" t="s">
        <v>41</v>
      </c>
      <c r="C8" s="18">
        <f>C9-C11</f>
        <v>1958553.9</v>
      </c>
      <c r="E8" s="20">
        <v>2</v>
      </c>
    </row>
    <row r="9" spans="1:5" s="24" customFormat="1" ht="31.5" x14ac:dyDescent="0.25">
      <c r="A9" s="21" t="s">
        <v>40</v>
      </c>
      <c r="B9" s="22" t="s">
        <v>39</v>
      </c>
      <c r="C9" s="23">
        <f>C10</f>
        <v>1958553.9</v>
      </c>
      <c r="E9" s="25">
        <v>3</v>
      </c>
    </row>
    <row r="10" spans="1:5" s="24" customFormat="1" ht="30.75" customHeight="1" x14ac:dyDescent="0.25">
      <c r="A10" s="21" t="s">
        <v>38</v>
      </c>
      <c r="B10" s="22" t="s">
        <v>37</v>
      </c>
      <c r="C10" s="26">
        <v>1958553.9</v>
      </c>
      <c r="E10" s="25">
        <v>4</v>
      </c>
    </row>
    <row r="11" spans="1:5" s="30" customFormat="1" ht="31.5" hidden="1" x14ac:dyDescent="0.25">
      <c r="A11" s="27" t="s">
        <v>36</v>
      </c>
      <c r="B11" s="28" t="s">
        <v>7</v>
      </c>
      <c r="C11" s="29">
        <f>C12</f>
        <v>0</v>
      </c>
      <c r="E11" s="31"/>
    </row>
    <row r="12" spans="1:5" s="30" customFormat="1" ht="31.5" hidden="1" x14ac:dyDescent="0.25">
      <c r="A12" s="27" t="s">
        <v>35</v>
      </c>
      <c r="B12" s="28" t="s">
        <v>5</v>
      </c>
      <c r="C12" s="29">
        <v>0</v>
      </c>
      <c r="E12" s="31"/>
    </row>
    <row r="13" spans="1:5" s="35" customFormat="1" ht="31.5" hidden="1" x14ac:dyDescent="0.25">
      <c r="A13" s="32" t="s">
        <v>34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7" t="s">
        <v>33</v>
      </c>
      <c r="B14" s="28" t="s">
        <v>7</v>
      </c>
      <c r="C14" s="29">
        <f>C15-C17</f>
        <v>0</v>
      </c>
      <c r="E14" s="38"/>
    </row>
    <row r="15" spans="1:5" s="37" customFormat="1" ht="47.25" hidden="1" x14ac:dyDescent="0.25">
      <c r="A15" s="27" t="s">
        <v>32</v>
      </c>
      <c r="B15" s="28" t="s">
        <v>7</v>
      </c>
      <c r="C15" s="29">
        <f>C16</f>
        <v>0</v>
      </c>
      <c r="E15" s="38"/>
    </row>
    <row r="16" spans="1:5" s="37" customFormat="1" ht="47.25" hidden="1" x14ac:dyDescent="0.25">
      <c r="A16" s="27" t="s">
        <v>31</v>
      </c>
      <c r="B16" s="28" t="s">
        <v>5</v>
      </c>
      <c r="C16" s="29">
        <v>0</v>
      </c>
      <c r="E16" s="38"/>
    </row>
    <row r="17" spans="1:5" s="37" customFormat="1" ht="47.25" hidden="1" x14ac:dyDescent="0.25">
      <c r="A17" s="27" t="s">
        <v>30</v>
      </c>
      <c r="B17" s="28" t="s">
        <v>7</v>
      </c>
      <c r="C17" s="29">
        <f>C18</f>
        <v>0</v>
      </c>
      <c r="E17" s="38"/>
    </row>
    <row r="18" spans="1:5" s="37" customFormat="1" ht="47.25" hidden="1" x14ac:dyDescent="0.25">
      <c r="A18" s="27" t="s">
        <v>29</v>
      </c>
      <c r="B18" s="28" t="s">
        <v>5</v>
      </c>
      <c r="C18" s="29">
        <v>0</v>
      </c>
      <c r="E18" s="38"/>
    </row>
    <row r="19" spans="1:5" s="6" customFormat="1" ht="31.5" x14ac:dyDescent="0.25">
      <c r="A19" s="16" t="s">
        <v>28</v>
      </c>
      <c r="B19" s="17" t="s">
        <v>27</v>
      </c>
      <c r="C19" s="39">
        <f>-C20+C24</f>
        <v>135864.59000000358</v>
      </c>
      <c r="E19" s="40">
        <v>2</v>
      </c>
    </row>
    <row r="20" spans="1:5" x14ac:dyDescent="0.25">
      <c r="A20" s="21" t="s">
        <v>26</v>
      </c>
      <c r="B20" s="22" t="s">
        <v>25</v>
      </c>
      <c r="C20" s="23">
        <f>C21</f>
        <v>47644251.729999997</v>
      </c>
      <c r="E20" s="3">
        <v>3</v>
      </c>
    </row>
    <row r="21" spans="1:5" x14ac:dyDescent="0.25">
      <c r="A21" s="21" t="s">
        <v>24</v>
      </c>
      <c r="B21" s="22" t="s">
        <v>23</v>
      </c>
      <c r="C21" s="23">
        <f>C22</f>
        <v>47644251.729999997</v>
      </c>
      <c r="E21" s="3">
        <v>4</v>
      </c>
    </row>
    <row r="22" spans="1:5" x14ac:dyDescent="0.25">
      <c r="A22" s="21" t="s">
        <v>22</v>
      </c>
      <c r="B22" s="22" t="s">
        <v>21</v>
      </c>
      <c r="C22" s="23">
        <f>C23</f>
        <v>47644251.729999997</v>
      </c>
      <c r="E22" s="3">
        <v>5</v>
      </c>
    </row>
    <row r="23" spans="1:5" ht="31.5" x14ac:dyDescent="0.25">
      <c r="A23" s="21" t="s">
        <v>20</v>
      </c>
      <c r="B23" s="22" t="s">
        <v>19</v>
      </c>
      <c r="C23" s="26">
        <f>'[1]3 Д'!C73+C10</f>
        <v>47644251.729999997</v>
      </c>
      <c r="E23" s="3">
        <v>6</v>
      </c>
    </row>
    <row r="24" spans="1:5" x14ac:dyDescent="0.25">
      <c r="A24" s="21" t="s">
        <v>18</v>
      </c>
      <c r="B24" s="22" t="s">
        <v>17</v>
      </c>
      <c r="C24" s="23">
        <f>C25</f>
        <v>47780116.32</v>
      </c>
      <c r="E24" s="3">
        <v>3</v>
      </c>
    </row>
    <row r="25" spans="1:5" x14ac:dyDescent="0.25">
      <c r="A25" s="21" t="s">
        <v>16</v>
      </c>
      <c r="B25" s="22" t="s">
        <v>15</v>
      </c>
      <c r="C25" s="23">
        <f>C26</f>
        <v>47780116.32</v>
      </c>
      <c r="E25" s="3">
        <v>4</v>
      </c>
    </row>
    <row r="26" spans="1:5" x14ac:dyDescent="0.25">
      <c r="A26" s="21" t="s">
        <v>14</v>
      </c>
      <c r="B26" s="22" t="s">
        <v>13</v>
      </c>
      <c r="C26" s="23">
        <f>C27</f>
        <v>47780116.32</v>
      </c>
      <c r="E26" s="3">
        <v>5</v>
      </c>
    </row>
    <row r="27" spans="1:5" ht="31.5" x14ac:dyDescent="0.25">
      <c r="A27" s="21" t="s">
        <v>12</v>
      </c>
      <c r="B27" s="22" t="s">
        <v>11</v>
      </c>
      <c r="C27" s="26">
        <v>47780116.32</v>
      </c>
      <c r="E27" s="3">
        <v>6</v>
      </c>
    </row>
    <row r="28" spans="1:5" s="41" customFormat="1" ht="31.5" hidden="1" x14ac:dyDescent="0.25">
      <c r="A28" s="32" t="s">
        <v>10</v>
      </c>
      <c r="B28" s="33" t="s">
        <v>7</v>
      </c>
      <c r="C28" s="34">
        <f>C29</f>
        <v>0</v>
      </c>
      <c r="E28" s="42"/>
    </row>
    <row r="29" spans="1:5" s="41" customFormat="1" ht="31.5" hidden="1" x14ac:dyDescent="0.25">
      <c r="A29" s="32" t="s">
        <v>9</v>
      </c>
      <c r="B29" s="33" t="s">
        <v>7</v>
      </c>
      <c r="C29" s="34">
        <f>-C30</f>
        <v>0</v>
      </c>
      <c r="E29" s="42"/>
    </row>
    <row r="30" spans="1:5" s="43" customFormat="1" ht="94.5" hidden="1" x14ac:dyDescent="0.25">
      <c r="A30" s="27" t="s">
        <v>8</v>
      </c>
      <c r="B30" s="28" t="s">
        <v>7</v>
      </c>
      <c r="C30" s="29">
        <f>C31</f>
        <v>0</v>
      </c>
      <c r="E30" s="44"/>
    </row>
    <row r="31" spans="1:5" s="43" customFormat="1" ht="94.5" hidden="1" x14ac:dyDescent="0.25">
      <c r="A31" s="27" t="s">
        <v>6</v>
      </c>
      <c r="B31" s="28" t="s">
        <v>5</v>
      </c>
      <c r="C31" s="29"/>
      <c r="E31" s="44"/>
    </row>
    <row r="32" spans="1:5" s="6" customFormat="1" ht="31.5" x14ac:dyDescent="0.25">
      <c r="A32" s="45" t="s">
        <v>4</v>
      </c>
      <c r="B32" s="17" t="s">
        <v>3</v>
      </c>
      <c r="C32" s="46">
        <f>C8+C13+C19+C28</f>
        <v>2094418.4900000035</v>
      </c>
      <c r="D32" s="47" t="s">
        <v>0</v>
      </c>
      <c r="E32" s="40">
        <v>1</v>
      </c>
    </row>
    <row r="35" spans="3:3" x14ac:dyDescent="0.25">
      <c r="C35" s="48"/>
    </row>
  </sheetData>
  <mergeCells count="4">
    <mergeCell ref="A1:B1"/>
    <mergeCell ref="A3:C3"/>
    <mergeCell ref="A4:C4"/>
    <mergeCell ref="A5:C5"/>
  </mergeCells>
  <pageMargins left="1.1811023622047245" right="0.39370078740157483" top="0.78740157480314965" bottom="0.59055118110236227" header="0.51181102362204722" footer="0.51181102362204722"/>
  <pageSetup paperSize="9" scale="7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2019-05-21T08:14:53Z</dcterms:modified>
</cp:coreProperties>
</file>