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'Доходы'!$A$1:$F$68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<sst xmlns="http://schemas.openxmlformats.org/spreadsheetml/2006/main" count="1553" uniqueCount="747">
  <si>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</si>
  <si>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</si>
  <si>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</si>
  <si>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</si>
  <si>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</si>
  <si>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</si>
  <si>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</si>
  <si>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</si>
  <si>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</si>
  <si>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</si>
  <si>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</si>
  <si>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</si>
  <si>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</si>
  <si>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</si>
  <si>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</si>
  <si>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</si>
  <si>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</si>
  <si>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</si>
  <si>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</si>
  <si>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</si>
  <si>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</si>
  <si>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</si>
  <si>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</si>
  <si>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</si>
  <si>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</si>
  <si>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</si>
  <si>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</si>
  <si>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</si>
  <si>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</si>
  <si>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</si>
  <si>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</si>
  <si>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</si>
  <si>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</si>
  <si>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</si>
  <si>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</si>
  <si>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</si>
  <si>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</si>
  <si>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</si>
  <si>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</si>
  <si>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</si>
  <si>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</si>
  <si>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</si>
  <si>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</si>
  <si>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</si>
  <si>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</si>
  <si>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</si>
  <si>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</si>
  <si>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</si>
  <si>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</si>
  <si>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</si>
  <si>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</si>
  <si>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</si>
  <si>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</si>
  <si>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</si>
  <si>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</si>
  <si>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</si>
  <si>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</si>
  <si>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</si>
  <si>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</si>
  <si>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</si>
  <si>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</si>
  <si>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/>
  </si>
  <si>
    <t>4900204 сп. Алакуртти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</si>
  <si>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</si>
  <si>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</si>
  <si>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</si>
  <si>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</si>
  <si>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</si>
  <si>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</si>
  <si>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поселений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</si>
  <si>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</si>
  <si>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</si>
  <si>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</si>
  <si>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</si>
  <si>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</si>
  <si>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</si>
  <si>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поселений</t>
  </si>
  <si>
    <t>00001050201100000610</t>
  </si>
  <si>
    <t>200</t>
  </si>
  <si>
    <t>00001020020301121000</t>
  </si>
  <si>
    <t>00001020020301121200</t>
  </si>
  <si>
    <t>00001020020301121210</t>
  </si>
  <si>
    <t>00001020020301121211</t>
  </si>
  <si>
    <t>00001020020301121213</t>
  </si>
  <si>
    <t>00001020020301122000</t>
  </si>
  <si>
    <t>00001020020301122200</t>
  </si>
  <si>
    <t>00001020020301122210</t>
  </si>
  <si>
    <t>00001020020301122212</t>
  </si>
  <si>
    <t>00001040020401121000</t>
  </si>
  <si>
    <t>00001040020401121200</t>
  </si>
  <si>
    <t>00001040020401121210</t>
  </si>
  <si>
    <t>00001040020401121211</t>
  </si>
  <si>
    <t>00001040020401121213</t>
  </si>
  <si>
    <t>00001040020401122000</t>
  </si>
  <si>
    <t>00001040020401122200</t>
  </si>
  <si>
    <t>00001040020401122210</t>
  </si>
  <si>
    <t>00001040020401122212</t>
  </si>
  <si>
    <t>00001040020401242000</t>
  </si>
  <si>
    <t>00001040020401242200</t>
  </si>
  <si>
    <t>00001040020401242220</t>
  </si>
  <si>
    <t>00001040020401242221</t>
  </si>
  <si>
    <t>00001040020401242225</t>
  </si>
  <si>
    <t>00001040020401242226</t>
  </si>
  <si>
    <t>00001040020401242300</t>
  </si>
  <si>
    <t>00001040020401242310</t>
  </si>
  <si>
    <t>00001040020401244000</t>
  </si>
  <si>
    <t>00001040020401244200</t>
  </si>
  <si>
    <t>00001040020401244220</t>
  </si>
  <si>
    <t>00001040020401244221</t>
  </si>
  <si>
    <t>00001040020401244222</t>
  </si>
  <si>
    <t>00001040020401244223</t>
  </si>
  <si>
    <t>00001040020401244225</t>
  </si>
  <si>
    <t>00001040020401244226</t>
  </si>
  <si>
    <t>00001040020401244300</t>
  </si>
  <si>
    <t>00001040020401244310</t>
  </si>
  <si>
    <t>00001040020401244340</t>
  </si>
  <si>
    <t>00001040020401852000</t>
  </si>
  <si>
    <t>00001040020401852200</t>
  </si>
  <si>
    <t>00001040020401852290</t>
  </si>
  <si>
    <t>00001040020421121000</t>
  </si>
  <si>
    <t>00001040020421121200</t>
  </si>
  <si>
    <t>00001040020421121210</t>
  </si>
  <si>
    <t>00001040020421121211</t>
  </si>
  <si>
    <t>00001040020421121213</t>
  </si>
  <si>
    <t>00001040020421122000</t>
  </si>
  <si>
    <t>00001040020421122200</t>
  </si>
  <si>
    <t>00001040020421122210</t>
  </si>
  <si>
    <t>00001040020421122212</t>
  </si>
  <si>
    <t>00001110700500870000</t>
  </si>
  <si>
    <t>00001110700500870200</t>
  </si>
  <si>
    <t>00001110700500870290</t>
  </si>
  <si>
    <t>00001130920301244000</t>
  </si>
  <si>
    <t>00001130920301244200</t>
  </si>
  <si>
    <t>00001130920301244220</t>
  </si>
  <si>
    <t>00001130920301244226</t>
  </si>
  <si>
    <t>00001130920365540000</t>
  </si>
  <si>
    <t>00001130920365540200</t>
  </si>
  <si>
    <t>00001130920365540290</t>
  </si>
  <si>
    <t>00001137950001242000</t>
  </si>
  <si>
    <t>00001137950001242200</t>
  </si>
  <si>
    <t>00001137950001242220</t>
  </si>
  <si>
    <t>00001137950001242226</t>
  </si>
  <si>
    <t>00001137950001244000</t>
  </si>
  <si>
    <t>00001137950001244300</t>
  </si>
  <si>
    <t>00001137950001244340</t>
  </si>
  <si>
    <t>00001137950009244000</t>
  </si>
  <si>
    <t>00001137950009244200</t>
  </si>
  <si>
    <t>00001137950009244210</t>
  </si>
  <si>
    <t>00001137950009244212</t>
  </si>
  <si>
    <t>00001137950009244220</t>
  </si>
  <si>
    <t>00001137950009244222</t>
  </si>
  <si>
    <t>00001137950009244226</t>
  </si>
  <si>
    <t>00002030013600121000</t>
  </si>
  <si>
    <t>00002030013600121200</t>
  </si>
  <si>
    <t>00002030013600121210</t>
  </si>
  <si>
    <t>00002030013600121211</t>
  </si>
  <si>
    <t>00002030013600121213</t>
  </si>
  <si>
    <t>00002030013600242000</t>
  </si>
  <si>
    <t>00002030013600242200</t>
  </si>
  <si>
    <t>00002030013600242220</t>
  </si>
  <si>
    <t>00002030013600242221</t>
  </si>
  <si>
    <t>00002030013600244000</t>
  </si>
  <si>
    <t>00002030013600244200</t>
  </si>
  <si>
    <t>00002030013600244220</t>
  </si>
  <si>
    <t>00002030013600244223</t>
  </si>
  <si>
    <t>00002030013600244300</t>
  </si>
  <si>
    <t>00002030013600244340</t>
  </si>
  <si>
    <t>00003095207701540000</t>
  </si>
  <si>
    <t>00003095207701540200</t>
  </si>
  <si>
    <t>00003095207701540250</t>
  </si>
  <si>
    <t>00003095207701540251</t>
  </si>
  <si>
    <t>00003147950002244000</t>
  </si>
  <si>
    <t>00003147950002244200</t>
  </si>
  <si>
    <t>00003147950002244220</t>
  </si>
  <si>
    <t>00003147950002244226</t>
  </si>
  <si>
    <t>00003147950002244300</t>
  </si>
  <si>
    <t>00003147950002244310</t>
  </si>
  <si>
    <t>00003147950002244340</t>
  </si>
  <si>
    <t>00003147950003244000</t>
  </si>
  <si>
    <t>00003147950003244200</t>
  </si>
  <si>
    <t>00003147950003244220</t>
  </si>
  <si>
    <t>00003147950003244225</t>
  </si>
  <si>
    <t>00003147950003244226</t>
  </si>
  <si>
    <t>00003147950003244300</t>
  </si>
  <si>
    <t>00003147950003244310</t>
  </si>
  <si>
    <t>00003147950003244340</t>
  </si>
  <si>
    <t>00003147950003852000</t>
  </si>
  <si>
    <t>00003147950003852200</t>
  </si>
  <si>
    <t>00003147950003852290</t>
  </si>
  <si>
    <t>00004095224221611000</t>
  </si>
  <si>
    <t>00004095224221611200</t>
  </si>
  <si>
    <t>00004095224221611240</t>
  </si>
  <si>
    <t>00004095224221611241</t>
  </si>
  <si>
    <t>00004103300299242000</t>
  </si>
  <si>
    <t>00004103300299242300</t>
  </si>
  <si>
    <t>00004103300299242310</t>
  </si>
  <si>
    <t>00004105222606242000</t>
  </si>
  <si>
    <t>00004105222606242200</t>
  </si>
  <si>
    <t>00004105222606242220</t>
  </si>
  <si>
    <t>00004105222606242221</t>
  </si>
  <si>
    <t>00004105222606242226</t>
  </si>
  <si>
    <t>00004105222606242300</t>
  </si>
  <si>
    <t>00004105222606242310</t>
  </si>
  <si>
    <t>00005013500201611000</t>
  </si>
  <si>
    <t>00005013500201611200</t>
  </si>
  <si>
    <t>00005013500201611240</t>
  </si>
  <si>
    <t>00005013500201611241</t>
  </si>
  <si>
    <t>00005013500202611000</t>
  </si>
  <si>
    <t>00005013500202611200</t>
  </si>
  <si>
    <t>00005013500202611240</t>
  </si>
  <si>
    <t>00005013500202611241</t>
  </si>
  <si>
    <t>00005013500301611000</t>
  </si>
  <si>
    <t>00005013500301611200</t>
  </si>
  <si>
    <t>00005013500301611240</t>
  </si>
  <si>
    <t>00005013500301611241</t>
  </si>
  <si>
    <t>00005013500302611000</t>
  </si>
  <si>
    <t>00005013500302611200</t>
  </si>
  <si>
    <t>00005013500302611240</t>
  </si>
  <si>
    <t>00005013500302611241</t>
  </si>
  <si>
    <t>00005015225423611000</t>
  </si>
  <si>
    <t>00005015225423611200</t>
  </si>
  <si>
    <t>00005015225423611240</t>
  </si>
  <si>
    <t>00005015225423611241</t>
  </si>
  <si>
    <t>00005015229100611000</t>
  </si>
  <si>
    <t>00005015229100611200</t>
  </si>
  <si>
    <t>00005015229100611240</t>
  </si>
  <si>
    <t>00005015229100611241</t>
  </si>
  <si>
    <t>00005023510299611000</t>
  </si>
  <si>
    <t>00005023510299611200</t>
  </si>
  <si>
    <t>00005023510299611240</t>
  </si>
  <si>
    <t>00005023510299611241</t>
  </si>
  <si>
    <t>00005035221719611000</t>
  </si>
  <si>
    <t>00005035221719611200</t>
  </si>
  <si>
    <t>00005035221719611240</t>
  </si>
  <si>
    <t>00005035221719611241</t>
  </si>
  <si>
    <t>00005036000100611000</t>
  </si>
  <si>
    <t>00005036000100611200</t>
  </si>
  <si>
    <t>00005036000100611240</t>
  </si>
  <si>
    <t>00005036000100611241</t>
  </si>
  <si>
    <t>00005036000200611000</t>
  </si>
  <si>
    <t>00005036000200611200</t>
  </si>
  <si>
    <t>00005036000200611240</t>
  </si>
  <si>
    <t>00005036000200611241</t>
  </si>
  <si>
    <t>00005036000299611000</t>
  </si>
  <si>
    <t>00005036000299611200</t>
  </si>
  <si>
    <t>00005036000299611240</t>
  </si>
  <si>
    <t>00005036000299611241</t>
  </si>
  <si>
    <t>00005036000400611000</t>
  </si>
  <si>
    <t>00005036000400611200</t>
  </si>
  <si>
    <t>00005036000400611240</t>
  </si>
  <si>
    <t>00005036000400611241</t>
  </si>
  <si>
    <t>00005036000500611000</t>
  </si>
  <si>
    <t>00005036000500611200</t>
  </si>
  <si>
    <t>00005036000500611240</t>
  </si>
  <si>
    <t>00005036000500611241</t>
  </si>
  <si>
    <t>00005036000599611000</t>
  </si>
  <si>
    <t>00005036000599611200</t>
  </si>
  <si>
    <t>00005036000599611240</t>
  </si>
  <si>
    <t>00005036000599611241</t>
  </si>
  <si>
    <t>00005037950004611000</t>
  </si>
  <si>
    <t>00005037950004611200</t>
  </si>
  <si>
    <t>00005037950004611240</t>
  </si>
  <si>
    <t>00005037950004611241</t>
  </si>
  <si>
    <t>00005037950008611000</t>
  </si>
  <si>
    <t>00005037950008611200</t>
  </si>
  <si>
    <t>00005037950008611240</t>
  </si>
  <si>
    <t>00005037950008611241</t>
  </si>
  <si>
    <t>00005050029901611000</t>
  </si>
  <si>
    <t>00005050029901611200</t>
  </si>
  <si>
    <t>00005050029901611240</t>
  </si>
  <si>
    <t>00005050029901611241</t>
  </si>
  <si>
    <t>00008014400200611000</t>
  </si>
  <si>
    <t>00008014400200611200</t>
  </si>
  <si>
    <t>00008014400200611240</t>
  </si>
  <si>
    <t>00008014400200611241</t>
  </si>
  <si>
    <t>00008014409901611000</t>
  </si>
  <si>
    <t>00008014409901611200</t>
  </si>
  <si>
    <t>00008014409901611240</t>
  </si>
  <si>
    <t>00008014409901611241</t>
  </si>
  <si>
    <t>00008015205400611000</t>
  </si>
  <si>
    <t>00008015205400611200</t>
  </si>
  <si>
    <t>00008015205400611240</t>
  </si>
  <si>
    <t>00008015205400611241</t>
  </si>
  <si>
    <t>00008016228481611000</t>
  </si>
  <si>
    <t>00008016228481611200</t>
  </si>
  <si>
    <t>00008016228481611240</t>
  </si>
  <si>
    <t>00008016228481611241</t>
  </si>
  <si>
    <t>00008017950005611000</t>
  </si>
  <si>
    <t>00008017950005611200</t>
  </si>
  <si>
    <t>00008017950005611240</t>
  </si>
  <si>
    <t>00008017950005611241</t>
  </si>
  <si>
    <t>00008017950006611000</t>
  </si>
  <si>
    <t>00008017950006611200</t>
  </si>
  <si>
    <t>00008017950006611240</t>
  </si>
  <si>
    <t>00008017950006611241</t>
  </si>
  <si>
    <t>00010014910100321000</t>
  </si>
  <si>
    <t>00010014910100321200</t>
  </si>
  <si>
    <t>00010014910100321260</t>
  </si>
  <si>
    <t>00010014910100321263</t>
  </si>
  <si>
    <t>00011015129701611000</t>
  </si>
  <si>
    <t>00011015129701611200</t>
  </si>
  <si>
    <t>00011015129701611240</t>
  </si>
  <si>
    <t>00011015129701611241</t>
  </si>
  <si>
    <t>00011016221921611000</t>
  </si>
  <si>
    <t>00011016221921611200</t>
  </si>
  <si>
    <t>00011016221921611240</t>
  </si>
  <si>
    <t>00011016221921611241</t>
  </si>
  <si>
    <t>00011017950007611000</t>
  </si>
  <si>
    <t>00011017950007611200</t>
  </si>
  <si>
    <t>00011017950007611240</t>
  </si>
  <si>
    <t>00011017950007611241</t>
  </si>
  <si>
    <t xml:space="preserve">  Фонд оплаты труда и страховые взносы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</si>
  <si>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</si>
  <si>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</si>
  <si>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</si>
  <si>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</si>
  <si>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Иные выплаты персоналу, за исключением фонда оплаты труда</t>
  </si>
  <si>
    <t xml:space="preserve">  Прочие выплаты</t>
  </si>
  <si>
    <t xml:space="preserve">  Закупка товаров, работ, услуг в сфере информационно-коммуникационных технологий</t>
  </si>
  <si>
    <t xml:space="preserve">  Оплата работ, услуг</t>
  </si>
  <si>
    <t xml:space="preserve">  Услуги связи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</si>
  <si>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</si>
  <si>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</si>
  <si>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</si>
  <si>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</si>
  <si>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Прочая закупка товаров, работ и услуг для государственных (муниципальных) нужд</t>
  </si>
  <si>
    <t xml:space="preserve">  Транспортные услуги</t>
  </si>
  <si>
    <t xml:space="preserve">  Коммунальные услуги</t>
  </si>
  <si>
    <t xml:space="preserve">  Увеличение стоимости материальных запасов</t>
  </si>
  <si>
    <t xml:space="preserve">  Уплата прочих налогов, сборов и иных платежей</t>
  </si>
  <si>
    <t xml:space="preserve">  Прочие расходы</t>
  </si>
  <si>
    <t xml:space="preserve">  Резервные средства</t>
  </si>
  <si>
    <t xml:space="preserve">  Иные межбюджетные трансферты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</si>
  <si>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</si>
  <si>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</si>
  <si>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</si>
  <si>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Безвозмездные перечисления организациям</t>
  </si>
  <si>
    <t xml:space="preserve">  Безвозмездные перечисления государственным и муниципальным организациям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</si>
  <si>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</si>
  <si>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</si>
  <si>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</si>
  <si>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>00010000000000000000</t>
  </si>
  <si>
    <t>00010100000000000000</t>
  </si>
  <si>
    <t>00010102000010000110</t>
  </si>
  <si>
    <t>00010102010010000110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</si>
  <si>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</si>
  <si>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</si>
  <si>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</si>
  <si>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</si>
  <si>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</si>
  <si>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00010601030100000110</t>
  </si>
  <si>
    <t>00010606000000000110</t>
  </si>
  <si>
    <t>00010606010000000110</t>
  </si>
  <si>
    <t>00010606013100000110</t>
  </si>
  <si>
    <t>00010606020000000110</t>
  </si>
  <si>
    <t>00010606023100000110</t>
  </si>
  <si>
    <t>00010800000000000000</t>
  </si>
  <si>
    <t>00010804000010000110</t>
  </si>
  <si>
    <t>00010804020010000110</t>
  </si>
  <si>
    <t>00011100000000000000</t>
  </si>
  <si>
    <t>00011105000000000120</t>
  </si>
  <si>
    <t>00011105010000000120</t>
  </si>
  <si>
    <t>00011105013100000120</t>
  </si>
  <si>
    <t>00011109000000000120</t>
  </si>
  <si>
    <t>00011109040000000120</t>
  </si>
  <si>
    <t>00011109045100000120</t>
  </si>
  <si>
    <t>00011400000000000000</t>
  </si>
  <si>
    <t>00011406000000000430</t>
  </si>
  <si>
    <t>00011406010000000430</t>
  </si>
  <si>
    <t>00011406013100000430</t>
  </si>
  <si>
    <t>00020000000000000000</t>
  </si>
  <si>
    <t>00020200000000000000</t>
  </si>
  <si>
    <t>00020201000000000151</t>
  </si>
  <si>
    <t>00020201001000000151</t>
  </si>
  <si>
    <t>00020201001100000151</t>
  </si>
  <si>
    <t>00020202000000000151</t>
  </si>
  <si>
    <t>00020202999000000151</t>
  </si>
  <si>
    <t>00020202999100000151</t>
  </si>
  <si>
    <t>00020203000000000151</t>
  </si>
  <si>
    <t>00020203015000000151</t>
  </si>
  <si>
    <t>00020203015100000151</t>
  </si>
  <si>
    <t>00020204000000000151</t>
  </si>
  <si>
    <t>00020204025000000151</t>
  </si>
  <si>
    <t>00020204025100000151</t>
  </si>
  <si>
    <t>00020204999000000151</t>
  </si>
  <si>
    <t>00020204999100000151</t>
  </si>
  <si>
    <t>на 01 июня 2012 г.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</si>
  <si>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</si>
  <si>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</si>
  <si>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</si>
  <si>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</si>
  <si>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</si>
  <si>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</si>
  <si>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</si>
  <si>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</si>
  <si>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</si>
  <si>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</si>
  <si>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</si>
  <si>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</si>
  <si>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</si>
  <si>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</si>
  <si>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</si>
  <si>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</si>
  <si>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</si>
  <si>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</si>
  <si>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</si>
  <si>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</si>
  <si>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</si>
  <si>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</si>
  <si>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</si>
  <si>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</si>
  <si>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</si>
  <si>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</si>
  <si>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</si>
  <si>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</si>
  <si>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</si>
  <si>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</si>
  <si>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</si>
  <si>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</si>
  <si>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</si>
  <si>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</si>
  <si>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</si>
  <si>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</si>
  <si>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</si>
  <si>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</si>
  <si>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</si>
  <si>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</si>
  <si>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</si>
  <si>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</si>
  <si>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поселений</t>
  </si>
  <si>
    <t>ОБЩЕГОСУДАРСТВЕННЫЕ ВОПРОСЫ</t>
  </si>
  <si>
    <t>00001000000000000000</t>
  </si>
  <si>
    <t>Функционирование высшего должностного лица субъекта Поссийской Федерации и муниципального образования</t>
  </si>
  <si>
    <t>00001020020000000000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</si>
  <si>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</si>
  <si>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00001020000000000000</t>
  </si>
  <si>
    <t>Глава муниципального образования</t>
  </si>
  <si>
    <t>00001020020300000000</t>
  </si>
  <si>
    <t>Расходы на содержание главы муниципального образования</t>
  </si>
  <si>
    <t>00001020020301000000</t>
  </si>
  <si>
    <t>00001020020301100000</t>
  </si>
  <si>
    <t>Расходы на выплаты персоналу в целях обеспечения выполнения функций государственными (муниципальными) органами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</si>
  <si>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</si>
  <si>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00001020020301120000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</si>
  <si>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</si>
  <si>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</si>
  <si>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00001040020000000000</t>
  </si>
  <si>
    <t>Центральный аппарат</t>
  </si>
  <si>
    <t>00001040020400000000</t>
  </si>
  <si>
    <t>Расходы на содержание аппарата органов местного самоуправления</t>
  </si>
  <si>
    <t>00001040020401000000</t>
  </si>
  <si>
    <t>00001040020401100000</t>
  </si>
  <si>
    <t>00001040020401120000</t>
  </si>
  <si>
    <t xml:space="preserve">  Закупка товаров, работ, услуг для государственных  (муниципальных) нужд</t>
  </si>
  <si>
    <t>Иные закупки товаров работ и услуг для государственных и муниципальных) нужд</t>
  </si>
  <si>
    <t>00001040020401200000</t>
  </si>
  <si>
    <t>00001040020401240000</t>
  </si>
  <si>
    <t>Иные бюджетные ассигнования</t>
  </si>
  <si>
    <t>Уплата налогов, сборов и иных обязательных платежей в бюджетную систему Российской Федерации</t>
  </si>
  <si>
    <t>00001040020401800000</t>
  </si>
  <si>
    <t>00001040020401850000</t>
  </si>
  <si>
    <t>Расходы на содержание немуниципальных служащих аппарата органов местного самоуправления</t>
  </si>
  <si>
    <t>00001040020421000000</t>
  </si>
  <si>
    <t>00001040020421100000</t>
  </si>
  <si>
    <t>00001040020421120000</t>
  </si>
  <si>
    <t>Резервный фонд</t>
  </si>
  <si>
    <t>00001110000000000000</t>
  </si>
  <si>
    <t>00001110700000000000</t>
  </si>
  <si>
    <t>Резервные фонды местных администраций</t>
  </si>
  <si>
    <t>00001110700500000000</t>
  </si>
  <si>
    <t>00001110700500800000</t>
  </si>
  <si>
    <t>Другие общегосударственные расходы</t>
  </si>
  <si>
    <t>00001130000000000000</t>
  </si>
  <si>
    <t>Реализация государственных функций, связанных с общегосударственным управлением</t>
  </si>
  <si>
    <t>00001130920000000000</t>
  </si>
  <si>
    <t>Выполнение других обязательств государства</t>
  </si>
  <si>
    <t>00001130920300000000</t>
  </si>
  <si>
    <t>Выполнение других обязательств государства по выплате агентских комиссий и вознагрождения</t>
  </si>
  <si>
    <t>00001130920301000000</t>
  </si>
  <si>
    <t>00001130920301200000</t>
  </si>
  <si>
    <t>00001130920301240000</t>
  </si>
  <si>
    <t>Реструктуризация задолженности бюджетных учреждений по страховым взносам, пеням в бюджеты государственных внебюджетных фондов</t>
  </si>
  <si>
    <t>00001130920365000000</t>
  </si>
  <si>
    <t>Межбюджетные трансферты</t>
  </si>
  <si>
    <t>00001130920365500000</t>
  </si>
  <si>
    <t>Целевые программы муниципальных образований</t>
  </si>
  <si>
    <t>00001137950000000000</t>
  </si>
  <si>
    <t>00001137950001000000</t>
  </si>
  <si>
    <t>00001137950001200000</t>
  </si>
  <si>
    <t>00001137950001240000</t>
  </si>
  <si>
    <t>Муниципальная целевая программы " Развитие муниципальной службы в муниципальном образовании сельское поселение Алакуртти на 2011-2013 годы"</t>
  </si>
  <si>
    <t>Муниципальная целевая программы "Противодействие коррупции в МОСП Алакуртти на 2012-2015гг.</t>
  </si>
  <si>
    <t>00001137950009000000</t>
  </si>
  <si>
    <t>00001137950009200000</t>
  </si>
  <si>
    <t>00001137950009240000</t>
  </si>
  <si>
    <t>00002000000000000000</t>
  </si>
  <si>
    <t>Мобилизация и вневойсковая подготовка</t>
  </si>
  <si>
    <t>00002030000000000000</t>
  </si>
  <si>
    <t xml:space="preserve">Руководство и управление в сфере установленных функций </t>
  </si>
  <si>
    <t>00002030010000000000</t>
  </si>
  <si>
    <t>Осуществление первичного воинского учета на территориях, где отсутствуют военные комиссариаты</t>
  </si>
  <si>
    <t>00002030013600000000</t>
  </si>
  <si>
    <t>00002030013610000000</t>
  </si>
  <si>
    <t>00002030013612000000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</si>
  <si>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</si>
  <si>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</si>
  <si>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поселений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</si>
  <si>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</si>
  <si>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</si>
  <si>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</si>
  <si>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00003000000000000000</t>
  </si>
  <si>
    <t>00003090000000000000</t>
  </si>
  <si>
    <t>00003095200000000000</t>
  </si>
  <si>
    <t>00003095207700000000</t>
  </si>
  <si>
    <t>00003095207701000000</t>
  </si>
  <si>
    <t>00003095207701500000</t>
  </si>
  <si>
    <t>Другие вопросы в области национальной безопасности и правоохранительной деятельности</t>
  </si>
  <si>
    <t>00003140000000000000</t>
  </si>
  <si>
    <t>00003147950000000000</t>
  </si>
  <si>
    <t>Муниципальная программа "Профилактика правонарушений и повышение безопасности дорожного движения на территории муниципального образования сельское поселение Алакуртти" на 2012-2015 годы</t>
  </si>
  <si>
    <t>00003147950002000000</t>
  </si>
  <si>
    <t>00003147950002200000</t>
  </si>
  <si>
    <t>00003147950002240000</t>
  </si>
  <si>
    <t>Муниципальная программа "Обеспечение первичных мер пожарной безопасности на территории муниципального образования с.п. Алакуртти на 2012-2015 гг."</t>
  </si>
  <si>
    <t>0000314795000324000</t>
  </si>
  <si>
    <t>0000314795000320000</t>
  </si>
  <si>
    <t>0000314795000300000</t>
  </si>
  <si>
    <t>НАЦИОНАЛЬНАЯ ЭКОНОМИКА</t>
  </si>
  <si>
    <t>Дорожное хозяйство</t>
  </si>
  <si>
    <t>Долгосрочные целевые программы</t>
  </si>
  <si>
    <t>Долгосрочная целевая программа "Развитие транспортного комплекса мурманской области (2011-2013 годы)"</t>
  </si>
  <si>
    <t>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</si>
  <si>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Предоставление субсидий муниципальным бюджетным, автономным учреждениям и иным некоммерческим организациям</t>
  </si>
  <si>
    <t>Субсидия бюджетным учреждениям</t>
  </si>
  <si>
    <t>00004095224221610000</t>
  </si>
  <si>
    <t>00004095224221600000</t>
  </si>
  <si>
    <t>00004095224221000000</t>
  </si>
  <si>
    <t>00004095224200000000</t>
  </si>
  <si>
    <t>00004095220000000000</t>
  </si>
  <si>
    <t>00004090000000000000</t>
  </si>
  <si>
    <t>Связь и информатика</t>
  </si>
  <si>
    <t>00004100000000000000</t>
  </si>
  <si>
    <t>Информационные технологии и связь</t>
  </si>
  <si>
    <t>00004103300000000000</t>
  </si>
  <si>
    <t>Отдельные мероприятия в области информационно- коммуникационных технологий и связи</t>
  </si>
  <si>
    <t>00004103300200000000</t>
  </si>
  <si>
    <t>Отдельные мероприятия в области информационно-коммуникационных технологий и связи (софинансирование за счет средств местного бюджета к ДЦП "Развитие информационного общества и формирование электронного правительства в Мурманской области" на 2012-2013 годы)</t>
  </si>
  <si>
    <t>00004103300299000000</t>
  </si>
  <si>
    <t>00004103300299240000</t>
  </si>
  <si>
    <t>00004103300299200000</t>
  </si>
  <si>
    <t xml:space="preserve">Долгосрочная целевая программа </t>
  </si>
  <si>
    <t>Долгосрочная целевая программа "Развитие информационного общества и формирование электронного правительства в Мурманской области" на 2012-2013 годы</t>
  </si>
  <si>
    <t>00004105222000000000</t>
  </si>
  <si>
    <t>00004105222600000000</t>
  </si>
  <si>
    <t>Мероприятия по формированию электронного правительства</t>
  </si>
  <si>
    <t>00004105222606000000</t>
  </si>
  <si>
    <t>00004105222606200000</t>
  </si>
  <si>
    <t>00004105222606240000</t>
  </si>
  <si>
    <t>00004000000000000000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</si>
  <si>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</si>
  <si>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</si>
  <si>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</si>
  <si>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</si>
  <si>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Капитальный ремонт зданий и сооружений</t>
  </si>
  <si>
    <t>00005013500201610000</t>
  </si>
  <si>
    <t>00005013500201600000</t>
  </si>
  <si>
    <t>00005013500201000000</t>
  </si>
  <si>
    <t>00005013500200000000</t>
  </si>
  <si>
    <t>00005013500000000000</t>
  </si>
  <si>
    <t>00005010000000000000</t>
  </si>
  <si>
    <t>00005000000000000000</t>
  </si>
  <si>
    <t>Отчисления на капитальный ремонт зданий, сооружений ТСЖ</t>
  </si>
  <si>
    <t>00005013500202610000</t>
  </si>
  <si>
    <t>00005013500202600000</t>
  </si>
  <si>
    <t>00005013500202000000</t>
  </si>
  <si>
    <t>Мероприятия в области жилищного хозяйства</t>
  </si>
  <si>
    <t>00005013500300000000</t>
  </si>
  <si>
    <t>Содержание в чистоте помещений, зданий, дворов, иного имущества</t>
  </si>
  <si>
    <t>00005013500301000000</t>
  </si>
  <si>
    <t>00005013500301610000</t>
  </si>
  <si>
    <t>00005013500301600000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</si>
  <si>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</si>
  <si>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00005013500302610000</t>
  </si>
  <si>
    <t>00005013500302600000</t>
  </si>
  <si>
    <t>00005013500302000000</t>
  </si>
  <si>
    <t>Долгосрочная целевая программа "Энергосбережение и повышение энергетической эффективности в Мурманской области" на 2012-2015 годы и на перспективу до 2020 года</t>
  </si>
  <si>
    <t>00005015220000000000</t>
  </si>
  <si>
    <t>00005015225400000000</t>
  </si>
  <si>
    <t>Субсидия муниципальным образованиям на предоставление поддержки малоимущим гражданам на установку приборов учета используемых энергоресурсов</t>
  </si>
  <si>
    <t>00005015225423000000</t>
  </si>
  <si>
    <t>00005015225423610000</t>
  </si>
  <si>
    <t>00005015225423600000</t>
  </si>
  <si>
    <t>Долгосрочная целевая программа "поэтапный переход на отпуск коммунальных ресурсов (тепловой энергии, горячей и холодной воды, электрической энергии, газа) потребителям в соответствии с показателями коллективных (общедомовых) приборов учета потребления таких ресурсов" на 2009-2016 годы.</t>
  </si>
  <si>
    <t>00005015229100610000</t>
  </si>
  <si>
    <t>00005015229100600000</t>
  </si>
  <si>
    <t>00005015229100000000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</si>
  <si>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</si>
  <si>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</si>
  <si>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за счет платежей, на обеспечивающих возмещение издержек</t>
  </si>
  <si>
    <t>Компенсация выпадающих доходов организациям, предоставляющим населению услуги теплоснабжения за счет платежей, на обеспечивающих возмещение издержек за счет средств местного бюджета</t>
  </si>
  <si>
    <t>00005023510299610000</t>
  </si>
  <si>
    <t>00005023510299600000</t>
  </si>
  <si>
    <t>00005023510299000000</t>
  </si>
  <si>
    <t>00005023510200000000</t>
  </si>
  <si>
    <t>00005023510000000000</t>
  </si>
  <si>
    <t>00005020000000000000</t>
  </si>
  <si>
    <t>Благоустройство</t>
  </si>
  <si>
    <t>ДЦП "Дети Кольского Заполярья" на 2011-2014 годы"</t>
  </si>
  <si>
    <t>Прочие мероприятия по профилактике семейного неблагополучия, социального сиротства, безнадзорности и правонарушений несовершеннолетних</t>
  </si>
  <si>
    <t>00005035221719610000</t>
  </si>
  <si>
    <t>00005035221719600000</t>
  </si>
  <si>
    <t>00005035221719000000</t>
  </si>
  <si>
    <t>00005035221700000000</t>
  </si>
  <si>
    <t>00005035220000000000</t>
  </si>
  <si>
    <t>00005030000000000000</t>
  </si>
  <si>
    <t>Уличное освещение</t>
  </si>
  <si>
    <t>00005036000100610000</t>
  </si>
  <si>
    <t>00005036000100600000</t>
  </si>
  <si>
    <t>00005036000100000000</t>
  </si>
  <si>
    <t>00005036000000000000</t>
  </si>
  <si>
    <t>Строительство и содержание автодорог и инженерных сооружений на границах городских и сельских поселений в районах благоустройства</t>
  </si>
  <si>
    <t>00005036000200610000</t>
  </si>
  <si>
    <t>00005036000200600000</t>
  </si>
  <si>
    <t>00005036000200000000</t>
  </si>
  <si>
    <t>Расходы на содержание автомобильных дорог и инженерных сооружений на них в границах городскихтокругов и поселений в рамках благоустройства за счет средств местного бюджета</t>
  </si>
  <si>
    <t>00005036000299610000</t>
  </si>
  <si>
    <t>00005036000299600000</t>
  </si>
  <si>
    <t>00005036000299000000</t>
  </si>
  <si>
    <t>Органризация и содержание мест захоронения</t>
  </si>
  <si>
    <t>00005036000400610000</t>
  </si>
  <si>
    <t>00005036000400600000</t>
  </si>
  <si>
    <t>00005036000400000000</t>
  </si>
  <si>
    <t>Прочие мероприятия по благоустройству городских округов и поселений</t>
  </si>
  <si>
    <t>00005036000500610000</t>
  </si>
  <si>
    <t>00005036000500600000</t>
  </si>
  <si>
    <t>00005036000500000000</t>
  </si>
  <si>
    <t>Прочие мероприятия по бллагоустройству городских округов и поселений (софинансирование за счет средств местного бюджета по ДЦП "Дети Кольского заполярья")</t>
  </si>
  <si>
    <t>00005036000599610000</t>
  </si>
  <si>
    <t>00005036000599600000</t>
  </si>
  <si>
    <t>00005036000599000000</t>
  </si>
  <si>
    <t>Муниципальная долгосрочная целевая программы " По охране окружающей среды и рациональному природопользованию на территории муниципального образованитя сельское поселение Алакуртти Кандалакшского района на 2012-2014 годы"</t>
  </si>
  <si>
    <t>00005037950004610000</t>
  </si>
  <si>
    <t>00005037950004600000</t>
  </si>
  <si>
    <t>00005037950004000000</t>
  </si>
  <si>
    <t>Муниципальная целевая программы "Переселение граждан сельского поселения Алакуртти из ветхого аварийного жилищного фонда на 2011-2015 гг."</t>
  </si>
  <si>
    <t>00005037950008610000</t>
  </si>
  <si>
    <t>00005037950008600000</t>
  </si>
  <si>
    <t>00005037950008000000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</si>
  <si>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</si>
  <si>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</si>
  <si>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Обеспечение деятельности МБУ "ЦЖКХ и РД"</t>
  </si>
  <si>
    <t>00005050029901610000</t>
  </si>
  <si>
    <t>00005050029901600000</t>
  </si>
  <si>
    <t>00005050029901000000</t>
  </si>
  <si>
    <t>00005050029900000000</t>
  </si>
  <si>
    <t>00005050020000000000</t>
  </si>
  <si>
    <t>00005050000000000000</t>
  </si>
  <si>
    <t>00005037950000000000</t>
  </si>
  <si>
    <t>КУЛЬТУРА И КИНЕМАТОГРАФИЯ</t>
  </si>
  <si>
    <t>Культура</t>
  </si>
  <si>
    <t>Учреждение культуры и мероприятия 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</si>
  <si>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Петербурга</t>
  </si>
  <si>
    <t>00008014400200610000</t>
  </si>
  <si>
    <t>00008014400200600000</t>
  </si>
  <si>
    <t>00008014400200000000</t>
  </si>
  <si>
    <t>00008014400000000000</t>
  </si>
  <si>
    <t>00008010000000000000</t>
  </si>
  <si>
    <t>00008000000000000000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</si>
  <si>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</si>
  <si>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МБУ "ЦКМС им. Кирилина"</t>
  </si>
  <si>
    <t>00008014409901610000</t>
  </si>
  <si>
    <t>00008014409901600000</t>
  </si>
  <si>
    <t>00008014409901000000</t>
  </si>
  <si>
    <t>00008014409900000000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</si>
  <si>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</si>
  <si>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00008015205400610000</t>
  </si>
  <si>
    <t>00008015205400600000</t>
  </si>
  <si>
    <t>00008015205400000000</t>
  </si>
  <si>
    <t>00008015200000000000</t>
  </si>
  <si>
    <t>Ведомственные целевые программы</t>
  </si>
  <si>
    <t>Ведомственная целевая программа "Библиотечгое дело Мурманской области" на 2012-2014 годы</t>
  </si>
  <si>
    <t>Повышение фонда оплаты труда работникам бюджетных учреждений культуры, финансируемых из местных бюджетов</t>
  </si>
  <si>
    <t>00008016228481610000</t>
  </si>
  <si>
    <t>00008016228481600000</t>
  </si>
  <si>
    <t>00008016228481000000</t>
  </si>
  <si>
    <t>00008016228400000000</t>
  </si>
  <si>
    <t>00008016220000000000</t>
  </si>
  <si>
    <t>Муниципальная программа "Молодежь Алакуртти"</t>
  </si>
  <si>
    <t>00008017950005610000</t>
  </si>
  <si>
    <t>00008017950005600000</t>
  </si>
  <si>
    <t>00008017950005000000</t>
  </si>
  <si>
    <t>00008017950000000000</t>
  </si>
  <si>
    <t>Муниципальная программа "Развитие культуры в с.п. Алакуртти"</t>
  </si>
  <si>
    <t>00008017950006610000</t>
  </si>
  <si>
    <t>00008017950006600000</t>
  </si>
  <si>
    <t>00008017950006000000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</si>
  <si>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</si>
  <si>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</si>
  <si>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</si>
  <si>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</si>
  <si>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</si>
  <si>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Социаьные выплаты гражданам, кроме публичных нормативных социальных выплат</t>
  </si>
  <si>
    <t>00010014910100320000</t>
  </si>
  <si>
    <t>00010014910100300000</t>
  </si>
  <si>
    <t>00010014910100000000</t>
  </si>
  <si>
    <t>00010010000000000000</t>
  </si>
  <si>
    <t>00010014900000000000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</si>
  <si>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</si>
  <si>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</si>
  <si>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</si>
  <si>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</si>
  <si>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Мероприятия в области здравоохранения, спорта и физической культуры, туризма за счет средств местного бюджета</t>
  </si>
  <si>
    <t>00011015129701610000</t>
  </si>
  <si>
    <t>00011015129701600000</t>
  </si>
  <si>
    <t>00011015129701000000</t>
  </si>
  <si>
    <t>00011015129700000000</t>
  </si>
  <si>
    <t>00011015120000000000</t>
  </si>
  <si>
    <t>Ведомственная целевая программа "Развитие физической культуры и спорта в Мурманской области" на 2012-2014 годы</t>
  </si>
  <si>
    <t>Повышение фонда оплаты труда работникам бюджетных учреждений физической культуры и спорта, финансируемых из местных бюджетов</t>
  </si>
  <si>
    <t>00011016221921610000</t>
  </si>
  <si>
    <t>00011016221921600000</t>
  </si>
  <si>
    <t>00011016221921000000</t>
  </si>
  <si>
    <t>00011016221900000000</t>
  </si>
  <si>
    <t>00011016220000000000</t>
  </si>
  <si>
    <t>Муниципальная программа "Развитие"</t>
  </si>
  <si>
    <t>00011017950007610000</t>
  </si>
  <si>
    <t>00011017950007600000</t>
  </si>
  <si>
    <t>00011017950007000000</t>
  </si>
  <si>
    <t>00011017950000000000</t>
  </si>
  <si>
    <t>00011010000000000000</t>
  </si>
  <si>
    <t>00011000000000000000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</si>
  <si>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когдекса Российской Федерации</t>
  </si>
  <si>
    <t>00010102020010000110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</si>
  <si>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</si>
  <si>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00010102030010000110</t>
  </si>
  <si>
    <t>Налог на доходы физических лиц в виде фиксированных аванчсовых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</si>
  <si>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00010102040010000110</t>
  </si>
  <si>
    <t>00020202150100000151</t>
  </si>
  <si>
    <t xml:space="preserve">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</si>
  <si>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>00003147950003850000</t>
  </si>
  <si>
    <t>00002030013600240000</t>
  </si>
  <si>
    <t>00002030013600200000</t>
  </si>
  <si>
    <t xml:space="preserve"> Прочая закупка товаров, работ, услуг в сфере информационно-коммуникационных технологий</t>
  </si>
  <si>
    <t>Прочая  закупка товаров, работ, услуг в сфере информационно-коммуникационных технологий</t>
  </si>
  <si>
    <t>А.О. Владимиров</t>
  </si>
  <si>
    <t>Л.Н.Назарова</t>
  </si>
  <si>
    <t>"  01   " _______06_________ 20   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</si>
</sst>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р_."/>
    <numFmt numFmtId="177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8"/>
      <name val="Arial"/>
      <family val="2"/>
    </font>
    <font>
      <sz val="11"/>
      <name val="Arial Cyr"/>
      <family val="0"/>
    </font>
    <font>
      <sz val="14"/>
      <name val="Arial Cyr"/>
      <family val="0"/>
    </font>
    <font>
      <sz val="10"/>
      <color indexed="62"/>
      <name val="Times New Roman"/>
      <family val="1"/>
    </font>
    <font>
      <sz val="10"/>
      <color rgb="FF17365D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 shrinkToFi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0" fontId="4" fillId="0" borderId="28" xfId="0" applyFont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right" shrinkToFit="1"/>
    </xf>
    <xf numFmtId="0" fontId="4" fillId="0" borderId="29" xfId="0" applyNumberFormat="1" applyFont="1" applyBorder="1" applyAlignment="1">
      <alignment horizontal="left" wrapText="1" indent="2"/>
    </xf>
    <xf numFmtId="4" fontId="4" fillId="0" borderId="30" xfId="0" applyNumberFormat="1" applyFont="1" applyBorder="1" applyAlignment="1">
      <alignment horizontal="right" shrinkToFit="1"/>
    </xf>
    <xf numFmtId="4" fontId="4" fillId="0" borderId="30" xfId="0" applyNumberFormat="1" applyFont="1" applyFill="1" applyBorder="1" applyAlignment="1">
      <alignment horizontal="right" shrinkToFit="1"/>
    </xf>
    <xf numFmtId="175" fontId="4" fillId="0" borderId="31" xfId="0" applyNumberFormat="1" applyFont="1" applyFill="1" applyBorder="1" applyAlignment="1">
      <alignment horizontal="right" shrinkToFit="1"/>
    </xf>
    <xf numFmtId="0" fontId="4" fillId="0" borderId="32" xfId="0" applyNumberFormat="1" applyFont="1" applyFill="1" applyBorder="1" applyAlignment="1">
      <alignment horizontal="center" shrinkToFit="1"/>
    </xf>
    <xf numFmtId="0" fontId="4" fillId="0" borderId="27" xfId="0" applyNumberFormat="1" applyFont="1" applyFill="1" applyBorder="1" applyAlignment="1">
      <alignment horizontal="center" shrinkToFit="1"/>
    </xf>
    <xf numFmtId="4" fontId="4" fillId="0" borderId="33" xfId="0" applyNumberFormat="1" applyFont="1" applyFill="1" applyBorder="1" applyAlignment="1">
      <alignment horizontal="right" shrinkToFit="1"/>
    </xf>
    <xf numFmtId="0" fontId="4" fillId="0" borderId="34" xfId="0" applyNumberFormat="1" applyFont="1" applyFill="1" applyBorder="1" applyAlignment="1">
      <alignment horizontal="left" wrapText="1" indent="2"/>
    </xf>
    <xf numFmtId="49" fontId="4" fillId="0" borderId="35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36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175" fontId="4" fillId="0" borderId="30" xfId="0" applyNumberFormat="1" applyFont="1" applyBorder="1" applyAlignment="1">
      <alignment horizontal="right" vertical="center" shrinkToFit="1"/>
    </xf>
    <xf numFmtId="0" fontId="4" fillId="0" borderId="38" xfId="0" applyNumberFormat="1" applyFont="1" applyBorder="1" applyAlignment="1">
      <alignment horizontal="left" wrapText="1"/>
    </xf>
    <xf numFmtId="175" fontId="4" fillId="0" borderId="33" xfId="0" applyNumberFormat="1" applyFont="1" applyBorder="1" applyAlignment="1">
      <alignment horizontal="center" vertical="center" shrinkToFit="1"/>
    </xf>
    <xf numFmtId="0" fontId="4" fillId="0" borderId="34" xfId="0" applyNumberFormat="1" applyFont="1" applyBorder="1" applyAlignment="1">
      <alignment horizontal="left" wrapText="1"/>
    </xf>
    <xf numFmtId="0" fontId="4" fillId="0" borderId="37" xfId="0" applyNumberFormat="1" applyFont="1" applyBorder="1" applyAlignment="1">
      <alignment horizontal="center" vertical="center" shrinkToFit="1"/>
    </xf>
    <xf numFmtId="175" fontId="4" fillId="0" borderId="30" xfId="0" applyNumberFormat="1" applyFont="1" applyBorder="1" applyAlignment="1">
      <alignment horizontal="right" vertical="center" shrinkToFit="1"/>
    </xf>
    <xf numFmtId="175" fontId="4" fillId="0" borderId="33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shrinkToFit="1"/>
    </xf>
    <xf numFmtId="49" fontId="4" fillId="0" borderId="30" xfId="0" applyNumberFormat="1" applyFont="1" applyFill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21" xfId="42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>
      <alignment horizontal="center" shrinkToFit="1"/>
    </xf>
    <xf numFmtId="49" fontId="4" fillId="0" borderId="30" xfId="0" applyNumberFormat="1" applyFont="1" applyBorder="1" applyAlignment="1">
      <alignment horizontal="center"/>
    </xf>
    <xf numFmtId="175" fontId="4" fillId="0" borderId="30" xfId="0" applyNumberFormat="1" applyFont="1" applyFill="1" applyBorder="1" applyAlignment="1">
      <alignment horizontal="right" shrinkToFit="1"/>
    </xf>
    <xf numFmtId="49" fontId="4" fillId="0" borderId="41" xfId="0" applyNumberFormat="1" applyFont="1" applyFill="1" applyBorder="1" applyAlignment="1">
      <alignment horizontal="center" shrinkToFit="1"/>
    </xf>
    <xf numFmtId="4" fontId="0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0" fontId="4" fillId="0" borderId="20" xfId="0" applyNumberFormat="1" applyFont="1" applyFill="1" applyBorder="1" applyAlignment="1">
      <alignment horizontal="left" wrapText="1" indent="2"/>
    </xf>
    <xf numFmtId="0" fontId="4" fillId="0" borderId="19" xfId="0" applyNumberFormat="1" applyFont="1" applyFill="1" applyBorder="1" applyAlignment="1">
      <alignment horizontal="left" wrapText="1" indent="2"/>
    </xf>
    <xf numFmtId="0" fontId="27" fillId="0" borderId="21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wrapText="1"/>
    </xf>
    <xf numFmtId="0" fontId="4" fillId="0" borderId="19" xfId="0" applyFont="1" applyFill="1" applyBorder="1" applyAlignment="1">
      <alignment vertical="top" wrapText="1"/>
    </xf>
    <xf numFmtId="0" fontId="28" fillId="0" borderId="36" xfId="0" applyNumberFormat="1" applyFont="1" applyFill="1" applyBorder="1" applyAlignment="1">
      <alignment horizontal="left" wrapText="1"/>
    </xf>
    <xf numFmtId="0" fontId="28" fillId="0" borderId="32" xfId="0" applyNumberFormat="1" applyFont="1" applyFill="1" applyBorder="1" applyAlignment="1">
      <alignment horizontal="center" shrinkToFit="1"/>
    </xf>
    <xf numFmtId="1" fontId="28" fillId="0" borderId="19" xfId="0" applyNumberFormat="1" applyFont="1" applyFill="1" applyBorder="1" applyAlignment="1">
      <alignment horizontal="center"/>
    </xf>
    <xf numFmtId="175" fontId="29" fillId="0" borderId="19" xfId="0" applyNumberFormat="1" applyFont="1" applyFill="1" applyBorder="1" applyAlignment="1">
      <alignment horizontal="right" shrinkToFit="1"/>
    </xf>
    <xf numFmtId="0" fontId="4" fillId="0" borderId="20" xfId="0" applyNumberFormat="1" applyFont="1" applyFill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left" wrapText="1"/>
    </xf>
    <xf numFmtId="0" fontId="7" fillId="0" borderId="32" xfId="0" applyNumberFormat="1" applyFont="1" applyFill="1" applyBorder="1" applyAlignment="1">
      <alignment horizontal="center" shrinkToFit="1"/>
    </xf>
    <xf numFmtId="49" fontId="7" fillId="0" borderId="30" xfId="0" applyNumberFormat="1" applyFont="1" applyFill="1" applyBorder="1" applyAlignment="1">
      <alignment horizontal="center"/>
    </xf>
    <xf numFmtId="175" fontId="7" fillId="0" borderId="19" xfId="0" applyNumberFormat="1" applyFont="1" applyFill="1" applyBorder="1" applyAlignment="1">
      <alignment horizontal="right" shrinkToFit="1"/>
    </xf>
    <xf numFmtId="0" fontId="4" fillId="0" borderId="19" xfId="0" applyNumberFormat="1" applyFont="1" applyFill="1" applyBorder="1" applyAlignment="1">
      <alignment horizontal="left" wrapText="1"/>
    </xf>
    <xf numFmtId="0" fontId="7" fillId="0" borderId="34" xfId="0" applyNumberFormat="1" applyFont="1" applyFill="1" applyBorder="1" applyAlignment="1">
      <alignment horizontal="left" wrapText="1" indent="2"/>
    </xf>
    <xf numFmtId="49" fontId="7" fillId="0" borderId="37" xfId="0" applyNumberFormat="1" applyFont="1" applyFill="1" applyBorder="1" applyAlignment="1">
      <alignment horizontal="center" shrinkToFit="1"/>
    </xf>
    <xf numFmtId="4" fontId="7" fillId="0" borderId="30" xfId="0" applyNumberFormat="1" applyFont="1" applyFill="1" applyBorder="1" applyAlignment="1">
      <alignment horizontal="right" shrinkToFit="1"/>
    </xf>
    <xf numFmtId="0" fontId="0" fillId="0" borderId="34" xfId="0" applyNumberFormat="1" applyFont="1" applyFill="1" applyBorder="1" applyAlignment="1">
      <alignment horizontal="left" wrapText="1" indent="2"/>
    </xf>
    <xf numFmtId="49" fontId="0" fillId="0" borderId="37" xfId="0" applyNumberFormat="1" applyFont="1" applyFill="1" applyBorder="1" applyAlignment="1">
      <alignment horizontal="center" shrinkToFit="1"/>
    </xf>
    <xf numFmtId="49" fontId="0" fillId="0" borderId="30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right" shrinkToFi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7" fillId="0" borderId="44" xfId="0" applyNumberFormat="1" applyFont="1" applyFill="1" applyBorder="1" applyAlignment="1">
      <alignment horizontal="left" wrapText="1"/>
    </xf>
    <xf numFmtId="1" fontId="7" fillId="0" borderId="45" xfId="0" applyNumberFormat="1" applyFont="1" applyFill="1" applyBorder="1" applyAlignment="1">
      <alignment horizontal="center" shrinkToFit="1"/>
    </xf>
    <xf numFmtId="1" fontId="7" fillId="0" borderId="46" xfId="0" applyNumberFormat="1" applyFont="1" applyFill="1" applyBorder="1" applyAlignment="1">
      <alignment horizontal="center"/>
    </xf>
    <xf numFmtId="4" fontId="7" fillId="0" borderId="46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K68"/>
  <sheetViews>
    <sheetView tabSelected="1" view="pageBreakPreview" zoomScale="60" zoomScalePageLayoutView="0" workbookViewId="0" topLeftCell="A1">
      <selection activeCell="A23" sqref="A23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1" customFormat="1" ht="12.75"/>
    <row r="2" spans="1:8" s="22" customFormat="1" ht="13.5" customHeight="1">
      <c r="A2" s="18" t="s">
        <v>19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4</v>
      </c>
      <c r="G3" s="23"/>
      <c r="H3" s="24"/>
    </row>
    <row r="4" spans="1:8" s="22" customFormat="1" ht="13.5" customHeight="1">
      <c r="A4"/>
      <c r="B4" s="8"/>
      <c r="C4"/>
      <c r="D4"/>
      <c r="E4" s="71" t="s">
        <v>45</v>
      </c>
      <c r="F4" s="12" t="s">
        <v>16</v>
      </c>
      <c r="G4" s="23"/>
      <c r="H4" s="24"/>
    </row>
    <row r="5" spans="1:8" s="22" customFormat="1" ht="13.5" customHeight="1">
      <c r="A5" s="54"/>
      <c r="B5" s="54" t="s">
        <v>386</v>
      </c>
      <c r="C5" s="54"/>
      <c r="D5" s="54"/>
      <c r="E5" s="71" t="s">
        <v>17</v>
      </c>
      <c r="F5" s="119">
        <v>41061</v>
      </c>
      <c r="G5" s="23"/>
      <c r="H5" s="24"/>
    </row>
    <row r="6" spans="1:8" s="22" customFormat="1" ht="13.5" customHeight="1">
      <c r="A6" s="8" t="s">
        <v>29</v>
      </c>
      <c r="B6" s="8"/>
      <c r="C6" s="8"/>
      <c r="D6" s="7"/>
      <c r="E6" s="72" t="s">
        <v>24</v>
      </c>
      <c r="F6" s="124" t="s">
        <v>61</v>
      </c>
      <c r="G6" s="23"/>
      <c r="H6" s="24"/>
    </row>
    <row r="7" spans="1:8" s="22" customFormat="1" ht="13.5" customHeight="1">
      <c r="A7" s="8" t="s">
        <v>30</v>
      </c>
      <c r="B7" s="55" t="s">
        <v>62</v>
      </c>
      <c r="C7" s="55"/>
      <c r="D7" s="56"/>
      <c r="E7" s="72" t="s">
        <v>31</v>
      </c>
      <c r="F7" s="125" t="s">
        <v>61</v>
      </c>
      <c r="G7" s="23"/>
      <c r="H7" s="24"/>
    </row>
    <row r="8" spans="1:8" s="22" customFormat="1" ht="13.5" customHeight="1">
      <c r="A8" s="8" t="s">
        <v>18</v>
      </c>
      <c r="B8" s="8"/>
      <c r="C8" s="8"/>
      <c r="D8" s="7"/>
      <c r="E8" s="73" t="s">
        <v>32</v>
      </c>
      <c r="F8" s="57">
        <v>0</v>
      </c>
      <c r="G8" s="23"/>
      <c r="H8" s="24"/>
    </row>
    <row r="9" spans="1:8" s="22" customFormat="1" ht="13.5" customHeight="1">
      <c r="A9" s="54" t="s">
        <v>44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43</v>
      </c>
      <c r="B10" s="8"/>
      <c r="C10" s="8"/>
      <c r="D10" s="7"/>
      <c r="E10" s="7"/>
      <c r="F10" s="13" t="s">
        <v>0</v>
      </c>
      <c r="G10" s="23"/>
      <c r="H10" s="24"/>
    </row>
    <row r="11" spans="1:8" ht="14.25" customHeight="1">
      <c r="A11" s="161" t="s">
        <v>12</v>
      </c>
      <c r="B11" s="161"/>
      <c r="C11" s="161"/>
      <c r="D11" s="161"/>
      <c r="E11" s="161"/>
      <c r="F11" s="161"/>
      <c r="G11" s="35"/>
      <c r="H11" s="35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62" t="s">
        <v>5</v>
      </c>
      <c r="B13" s="162" t="s">
        <v>26</v>
      </c>
      <c r="C13" s="64" t="s">
        <v>35</v>
      </c>
      <c r="D13" s="167" t="s">
        <v>14</v>
      </c>
      <c r="E13" s="167" t="s">
        <v>15</v>
      </c>
      <c r="F13" s="162" t="s">
        <v>13</v>
      </c>
    </row>
    <row r="14" spans="1:6" ht="9.75" customHeight="1">
      <c r="A14" s="163"/>
      <c r="B14" s="165"/>
      <c r="C14" s="64" t="s">
        <v>36</v>
      </c>
      <c r="D14" s="168"/>
      <c r="E14" s="168"/>
      <c r="F14" s="165"/>
    </row>
    <row r="15" spans="1:6" ht="9.75" customHeight="1">
      <c r="A15" s="164"/>
      <c r="B15" s="166"/>
      <c r="C15" s="64" t="s">
        <v>34</v>
      </c>
      <c r="D15" s="169"/>
      <c r="E15" s="169"/>
      <c r="F15" s="166"/>
    </row>
    <row r="16" spans="1:6" ht="9.75" customHeight="1" thickBot="1">
      <c r="A16" s="47">
        <v>1</v>
      </c>
      <c r="B16" s="6">
        <v>2</v>
      </c>
      <c r="C16" s="6">
        <v>3</v>
      </c>
      <c r="D16" s="3" t="s">
        <v>1</v>
      </c>
      <c r="E16" s="3" t="s">
        <v>2</v>
      </c>
      <c r="F16" s="3" t="s">
        <v>6</v>
      </c>
    </row>
    <row r="17" spans="1:10" s="20" customFormat="1" ht="12.75">
      <c r="A17" s="65" t="s">
        <v>37</v>
      </c>
      <c r="B17" s="78" t="s">
        <v>48</v>
      </c>
      <c r="C17" s="61" t="s">
        <v>49</v>
      </c>
      <c r="D17" s="62">
        <f>D19+D51</f>
        <v>19555237.25</v>
      </c>
      <c r="E17" s="62">
        <f>E19+E51</f>
        <v>5451940.789999999</v>
      </c>
      <c r="F17" s="62">
        <f>F19+F51</f>
        <v>14103296.46</v>
      </c>
      <c r="G17" s="68"/>
      <c r="H17" s="68"/>
      <c r="I17" s="68"/>
      <c r="J17" s="68"/>
    </row>
    <row r="18" spans="1:10" s="20" customFormat="1" ht="12.75">
      <c r="A18" s="82" t="s">
        <v>47</v>
      </c>
      <c r="B18" s="79"/>
      <c r="C18" s="80"/>
      <c r="D18" s="81"/>
      <c r="E18" s="81"/>
      <c r="F18" s="77"/>
      <c r="G18" s="68"/>
      <c r="H18" s="68"/>
      <c r="I18" s="68"/>
      <c r="J18" s="68"/>
    </row>
    <row r="19" spans="1:10" s="70" customFormat="1" ht="22.5">
      <c r="A19" s="85" t="s">
        <v>387</v>
      </c>
      <c r="B19" s="126" t="s">
        <v>48</v>
      </c>
      <c r="C19" s="127" t="s">
        <v>341</v>
      </c>
      <c r="D19" s="86">
        <f>D20+D26+D29+D37+D40</f>
        <v>12574800</v>
      </c>
      <c r="E19" s="86">
        <f>E20+E26+E29+E37+E40</f>
        <v>3906808.849999999</v>
      </c>
      <c r="F19" s="86">
        <f>F20+F26+F29+F37+F40</f>
        <v>8667991.15</v>
      </c>
      <c r="G19" s="69"/>
      <c r="H19" s="69"/>
      <c r="I19" s="69"/>
      <c r="J19" s="69"/>
    </row>
    <row r="20" spans="1:10" s="70" customFormat="1" ht="22.5">
      <c r="A20" s="85" t="s">
        <v>388</v>
      </c>
      <c r="B20" s="126" t="s">
        <v>48</v>
      </c>
      <c r="C20" s="127" t="s">
        <v>342</v>
      </c>
      <c r="D20" s="86">
        <f>D21</f>
        <v>11549800</v>
      </c>
      <c r="E20" s="86">
        <f>E21+E47</f>
        <v>3510093.1099999994</v>
      </c>
      <c r="F20" s="77">
        <f aca="true" t="shared" si="0" ref="F20:F67">D20-E20</f>
        <v>8039706.890000001</v>
      </c>
      <c r="G20" s="69"/>
      <c r="H20" s="69"/>
      <c r="I20" s="69"/>
      <c r="J20" s="69"/>
    </row>
    <row r="21" spans="1:10" s="70" customFormat="1" ht="12.75">
      <c r="A21" s="85" t="s">
        <v>389</v>
      </c>
      <c r="B21" s="126" t="s">
        <v>48</v>
      </c>
      <c r="C21" s="127" t="s">
        <v>343</v>
      </c>
      <c r="D21" s="86">
        <f>D22+D23+D24+D25</f>
        <v>11549800</v>
      </c>
      <c r="E21" s="86">
        <f>E22+E23+E24+E25</f>
        <v>3508964.5399999996</v>
      </c>
      <c r="F21" s="86">
        <f>F22+F23+F24+F25</f>
        <v>8040835.46</v>
      </c>
      <c r="G21" s="69"/>
      <c r="H21" s="69"/>
      <c r="I21" s="69"/>
      <c r="J21" s="69"/>
    </row>
    <row r="22" spans="1:10" s="70" customFormat="1" ht="101.25">
      <c r="A22" s="85" t="s">
        <v>390</v>
      </c>
      <c r="B22" s="126" t="s">
        <v>48</v>
      </c>
      <c r="C22" s="127" t="s">
        <v>344</v>
      </c>
      <c r="D22" s="86">
        <v>11549800</v>
      </c>
      <c r="E22" s="86">
        <v>3503557.11</v>
      </c>
      <c r="F22" s="77">
        <f t="shared" si="0"/>
        <v>8046242.890000001</v>
      </c>
      <c r="G22" s="69"/>
      <c r="H22" s="69"/>
      <c r="I22" s="69"/>
      <c r="J22" s="69"/>
    </row>
    <row r="23" spans="1:10" s="70" customFormat="1" ht="168.75">
      <c r="A23" s="85" t="s">
        <v>731</v>
      </c>
      <c r="B23" s="126" t="s">
        <v>48</v>
      </c>
      <c r="C23" s="127" t="s">
        <v>732</v>
      </c>
      <c r="D23" s="86">
        <v>0</v>
      </c>
      <c r="E23" s="86">
        <v>100.53</v>
      </c>
      <c r="F23" s="77">
        <f t="shared" si="0"/>
        <v>-100.53</v>
      </c>
      <c r="G23" s="69"/>
      <c r="H23" s="69"/>
      <c r="I23" s="69"/>
      <c r="J23" s="69"/>
    </row>
    <row r="24" spans="1:10" s="70" customFormat="1" ht="67.5">
      <c r="A24" s="85" t="s">
        <v>733</v>
      </c>
      <c r="B24" s="126" t="s">
        <v>48</v>
      </c>
      <c r="C24" s="127" t="s">
        <v>734</v>
      </c>
      <c r="D24" s="86">
        <v>0</v>
      </c>
      <c r="E24" s="86">
        <v>4306.9</v>
      </c>
      <c r="F24" s="77">
        <f t="shared" si="0"/>
        <v>-4306.9</v>
      </c>
      <c r="G24" s="69"/>
      <c r="H24" s="69"/>
      <c r="I24" s="69"/>
      <c r="J24" s="69"/>
    </row>
    <row r="25" spans="1:10" s="70" customFormat="1" ht="135">
      <c r="A25" s="85" t="s">
        <v>735</v>
      </c>
      <c r="B25" s="126" t="s">
        <v>48</v>
      </c>
      <c r="C25" s="127" t="s">
        <v>736</v>
      </c>
      <c r="D25" s="86">
        <v>0</v>
      </c>
      <c r="E25" s="86">
        <v>1000</v>
      </c>
      <c r="F25" s="77">
        <f>D25-E25</f>
        <v>-1000</v>
      </c>
      <c r="G25" s="69"/>
      <c r="H25" s="69"/>
      <c r="I25" s="69"/>
      <c r="J25" s="69"/>
    </row>
    <row r="26" spans="1:10" s="70" customFormat="1" ht="22.5">
      <c r="A26" s="85" t="s">
        <v>391</v>
      </c>
      <c r="B26" s="126" t="s">
        <v>48</v>
      </c>
      <c r="C26" s="127" t="s">
        <v>345</v>
      </c>
      <c r="D26" s="86">
        <f>D27</f>
        <v>0</v>
      </c>
      <c r="E26" s="86">
        <f>E27</f>
        <v>567</v>
      </c>
      <c r="F26" s="77">
        <f t="shared" si="0"/>
        <v>-567</v>
      </c>
      <c r="G26" s="69"/>
      <c r="H26" s="69"/>
      <c r="I26" s="69"/>
      <c r="J26" s="69"/>
    </row>
    <row r="27" spans="1:10" s="70" customFormat="1" ht="22.5">
      <c r="A27" s="85" t="s">
        <v>392</v>
      </c>
      <c r="B27" s="126" t="s">
        <v>48</v>
      </c>
      <c r="C27" s="127" t="s">
        <v>346</v>
      </c>
      <c r="D27" s="86">
        <f>D28</f>
        <v>0</v>
      </c>
      <c r="E27" s="86">
        <f>E28</f>
        <v>567</v>
      </c>
      <c r="F27" s="77">
        <f t="shared" si="0"/>
        <v>-567</v>
      </c>
      <c r="G27" s="69"/>
      <c r="H27" s="69"/>
      <c r="I27" s="69"/>
      <c r="J27" s="69"/>
    </row>
    <row r="28" spans="1:10" s="70" customFormat="1" ht="22.5">
      <c r="A28" s="85" t="s">
        <v>392</v>
      </c>
      <c r="B28" s="126" t="s">
        <v>48</v>
      </c>
      <c r="C28" s="127" t="s">
        <v>347</v>
      </c>
      <c r="D28" s="86">
        <v>0</v>
      </c>
      <c r="E28" s="86">
        <v>567</v>
      </c>
      <c r="F28" s="77">
        <f t="shared" si="0"/>
        <v>-567</v>
      </c>
      <c r="G28" s="69"/>
      <c r="H28" s="69"/>
      <c r="I28" s="69"/>
      <c r="J28" s="69"/>
    </row>
    <row r="29" spans="1:10" s="70" customFormat="1" ht="12.75">
      <c r="A29" s="85" t="s">
        <v>393</v>
      </c>
      <c r="B29" s="126" t="s">
        <v>48</v>
      </c>
      <c r="C29" s="127" t="s">
        <v>348</v>
      </c>
      <c r="D29" s="86">
        <f>D30+D32</f>
        <v>93000</v>
      </c>
      <c r="E29" s="86">
        <f>E30+E32</f>
        <v>36899.86</v>
      </c>
      <c r="F29" s="86">
        <f>F30+F32</f>
        <v>56100.14</v>
      </c>
      <c r="G29" s="69"/>
      <c r="H29" s="69"/>
      <c r="I29" s="69"/>
      <c r="J29" s="69"/>
    </row>
    <row r="30" spans="1:10" s="70" customFormat="1" ht="22.5">
      <c r="A30" s="85" t="s">
        <v>394</v>
      </c>
      <c r="B30" s="126" t="s">
        <v>48</v>
      </c>
      <c r="C30" s="127" t="s">
        <v>349</v>
      </c>
      <c r="D30" s="86">
        <f>D31</f>
        <v>1000</v>
      </c>
      <c r="E30" s="86">
        <f>E31</f>
        <v>2650.83</v>
      </c>
      <c r="F30" s="86">
        <f>F31</f>
        <v>-1650.83</v>
      </c>
      <c r="G30" s="69"/>
      <c r="H30" s="69"/>
      <c r="I30" s="69"/>
      <c r="J30" s="69"/>
    </row>
    <row r="31" spans="1:10" s="70" customFormat="1" ht="67.5">
      <c r="A31" s="85" t="s">
        <v>395</v>
      </c>
      <c r="B31" s="126" t="s">
        <v>48</v>
      </c>
      <c r="C31" s="127" t="s">
        <v>350</v>
      </c>
      <c r="D31" s="86">
        <v>1000</v>
      </c>
      <c r="E31" s="86">
        <v>2650.83</v>
      </c>
      <c r="F31" s="77">
        <f t="shared" si="0"/>
        <v>-1650.83</v>
      </c>
      <c r="G31" s="69"/>
      <c r="H31" s="69"/>
      <c r="I31" s="69"/>
      <c r="J31" s="69"/>
    </row>
    <row r="32" spans="1:10" s="70" customFormat="1" ht="12.75">
      <c r="A32" s="85" t="s">
        <v>396</v>
      </c>
      <c r="B32" s="126" t="s">
        <v>48</v>
      </c>
      <c r="C32" s="127" t="s">
        <v>351</v>
      </c>
      <c r="D32" s="86">
        <f>D33+D35</f>
        <v>92000</v>
      </c>
      <c r="E32" s="86">
        <f>E33+E35</f>
        <v>34249.03</v>
      </c>
      <c r="F32" s="86">
        <f>F33+F35</f>
        <v>57750.97</v>
      </c>
      <c r="G32" s="69"/>
      <c r="H32" s="69"/>
      <c r="I32" s="69"/>
      <c r="J32" s="69"/>
    </row>
    <row r="33" spans="1:10" s="70" customFormat="1" ht="56.25">
      <c r="A33" s="85" t="s">
        <v>397</v>
      </c>
      <c r="B33" s="126" t="s">
        <v>48</v>
      </c>
      <c r="C33" s="127" t="s">
        <v>352</v>
      </c>
      <c r="D33" s="86">
        <f>D34</f>
        <v>31000</v>
      </c>
      <c r="E33" s="86">
        <f>E34</f>
        <v>877.19</v>
      </c>
      <c r="F33" s="86">
        <f>F34</f>
        <v>30122.81</v>
      </c>
      <c r="G33" s="69"/>
      <c r="H33" s="69"/>
      <c r="I33" s="69"/>
      <c r="J33" s="69"/>
    </row>
    <row r="34" spans="1:10" s="70" customFormat="1" ht="101.25">
      <c r="A34" s="85" t="s">
        <v>398</v>
      </c>
      <c r="B34" s="126" t="s">
        <v>48</v>
      </c>
      <c r="C34" s="127" t="s">
        <v>353</v>
      </c>
      <c r="D34" s="86">
        <v>31000</v>
      </c>
      <c r="E34" s="86">
        <v>877.19</v>
      </c>
      <c r="F34" s="77">
        <f t="shared" si="0"/>
        <v>30122.81</v>
      </c>
      <c r="G34" s="69"/>
      <c r="H34" s="69"/>
      <c r="I34" s="69"/>
      <c r="J34" s="69"/>
    </row>
    <row r="35" spans="1:10" s="70" customFormat="1" ht="56.25">
      <c r="A35" s="85" t="s">
        <v>399</v>
      </c>
      <c r="B35" s="126" t="s">
        <v>48</v>
      </c>
      <c r="C35" s="127" t="s">
        <v>354</v>
      </c>
      <c r="D35" s="86">
        <f>D36</f>
        <v>61000</v>
      </c>
      <c r="E35" s="86">
        <v>33371.84</v>
      </c>
      <c r="F35" s="77">
        <f t="shared" si="0"/>
        <v>27628.160000000003</v>
      </c>
      <c r="G35" s="69"/>
      <c r="H35" s="69"/>
      <c r="I35" s="69"/>
      <c r="J35" s="69"/>
    </row>
    <row r="36" spans="1:10" s="70" customFormat="1" ht="101.25">
      <c r="A36" s="85" t="s">
        <v>400</v>
      </c>
      <c r="B36" s="126" t="s">
        <v>48</v>
      </c>
      <c r="C36" s="127" t="s">
        <v>355</v>
      </c>
      <c r="D36" s="86">
        <v>61000</v>
      </c>
      <c r="E36" s="86">
        <v>33371.84</v>
      </c>
      <c r="F36" s="77">
        <f t="shared" si="0"/>
        <v>27628.160000000003</v>
      </c>
      <c r="G36" s="69"/>
      <c r="H36" s="69"/>
      <c r="I36" s="69"/>
      <c r="J36" s="69"/>
    </row>
    <row r="37" spans="1:10" s="70" customFormat="1" ht="12.75">
      <c r="A37" s="85" t="s">
        <v>401</v>
      </c>
      <c r="B37" s="126" t="s">
        <v>48</v>
      </c>
      <c r="C37" s="127" t="s">
        <v>356</v>
      </c>
      <c r="D37" s="86">
        <f aca="true" t="shared" si="1" ref="D37:F38">D38</f>
        <v>88000</v>
      </c>
      <c r="E37" s="86">
        <f t="shared" si="1"/>
        <v>25003.56</v>
      </c>
      <c r="F37" s="86">
        <f t="shared" si="1"/>
        <v>62996.44</v>
      </c>
      <c r="G37" s="69"/>
      <c r="H37" s="69"/>
      <c r="I37" s="69"/>
      <c r="J37" s="69"/>
    </row>
    <row r="38" spans="1:10" s="70" customFormat="1" ht="67.5">
      <c r="A38" s="85" t="s">
        <v>402</v>
      </c>
      <c r="B38" s="126" t="s">
        <v>48</v>
      </c>
      <c r="C38" s="127" t="s">
        <v>357</v>
      </c>
      <c r="D38" s="86">
        <f t="shared" si="1"/>
        <v>88000</v>
      </c>
      <c r="E38" s="86">
        <f t="shared" si="1"/>
        <v>25003.56</v>
      </c>
      <c r="F38" s="86">
        <f t="shared" si="1"/>
        <v>62996.44</v>
      </c>
      <c r="G38" s="69"/>
      <c r="H38" s="69"/>
      <c r="I38" s="69"/>
      <c r="J38" s="69"/>
    </row>
    <row r="39" spans="1:10" s="70" customFormat="1" ht="123.75">
      <c r="A39" s="85" t="s">
        <v>403</v>
      </c>
      <c r="B39" s="126" t="s">
        <v>48</v>
      </c>
      <c r="C39" s="127" t="s">
        <v>358</v>
      </c>
      <c r="D39" s="86">
        <v>88000</v>
      </c>
      <c r="E39" s="86">
        <v>25003.56</v>
      </c>
      <c r="F39" s="77">
        <f t="shared" si="0"/>
        <v>62996.44</v>
      </c>
      <c r="G39" s="69"/>
      <c r="H39" s="69"/>
      <c r="I39" s="69"/>
      <c r="J39" s="69"/>
    </row>
    <row r="40" spans="1:10" s="70" customFormat="1" ht="56.25">
      <c r="A40" s="85" t="s">
        <v>404</v>
      </c>
      <c r="B40" s="126" t="s">
        <v>48</v>
      </c>
      <c r="C40" s="127" t="s">
        <v>359</v>
      </c>
      <c r="D40" s="86">
        <f>D41+D44</f>
        <v>844000</v>
      </c>
      <c r="E40" s="86">
        <f>E41+E44</f>
        <v>334245.32</v>
      </c>
      <c r="F40" s="86">
        <f>F41+F44</f>
        <v>509754.68</v>
      </c>
      <c r="G40" s="69"/>
      <c r="H40" s="69"/>
      <c r="I40" s="69"/>
      <c r="J40" s="69"/>
    </row>
    <row r="41" spans="1:10" s="70" customFormat="1" ht="135">
      <c r="A41" s="85" t="s">
        <v>405</v>
      </c>
      <c r="B41" s="126" t="s">
        <v>48</v>
      </c>
      <c r="C41" s="127" t="s">
        <v>360</v>
      </c>
      <c r="D41" s="86">
        <f aca="true" t="shared" si="2" ref="D41:F42">D42</f>
        <v>120000</v>
      </c>
      <c r="E41" s="86">
        <f t="shared" si="2"/>
        <v>60631.2</v>
      </c>
      <c r="F41" s="86">
        <f t="shared" si="2"/>
        <v>59368.8</v>
      </c>
      <c r="G41" s="69"/>
      <c r="H41" s="69"/>
      <c r="I41" s="69"/>
      <c r="J41" s="69"/>
    </row>
    <row r="42" spans="1:10" s="70" customFormat="1" ht="90">
      <c r="A42" s="85" t="s">
        <v>406</v>
      </c>
      <c r="B42" s="126" t="s">
        <v>48</v>
      </c>
      <c r="C42" s="127" t="s">
        <v>361</v>
      </c>
      <c r="D42" s="86">
        <f t="shared" si="2"/>
        <v>120000</v>
      </c>
      <c r="E42" s="86">
        <f t="shared" si="2"/>
        <v>60631.2</v>
      </c>
      <c r="F42" s="86">
        <f t="shared" si="2"/>
        <v>59368.8</v>
      </c>
      <c r="G42" s="69"/>
      <c r="H42" s="69"/>
      <c r="I42" s="69"/>
      <c r="J42" s="69"/>
    </row>
    <row r="43" spans="1:10" s="70" customFormat="1" ht="112.5">
      <c r="A43" s="85" t="s">
        <v>407</v>
      </c>
      <c r="B43" s="126" t="s">
        <v>48</v>
      </c>
      <c r="C43" s="127" t="s">
        <v>362</v>
      </c>
      <c r="D43" s="86">
        <v>120000</v>
      </c>
      <c r="E43" s="86">
        <v>60631.2</v>
      </c>
      <c r="F43" s="77">
        <f t="shared" si="0"/>
        <v>59368.8</v>
      </c>
      <c r="G43" s="69"/>
      <c r="H43" s="69"/>
      <c r="I43" s="69"/>
      <c r="J43" s="69"/>
    </row>
    <row r="44" spans="1:10" s="70" customFormat="1" ht="135">
      <c r="A44" s="85" t="s">
        <v>408</v>
      </c>
      <c r="B44" s="126" t="s">
        <v>48</v>
      </c>
      <c r="C44" s="127" t="s">
        <v>363</v>
      </c>
      <c r="D44" s="86">
        <f aca="true" t="shared" si="3" ref="D44:F45">D45</f>
        <v>724000</v>
      </c>
      <c r="E44" s="86">
        <f t="shared" si="3"/>
        <v>273614.12</v>
      </c>
      <c r="F44" s="86">
        <f t="shared" si="3"/>
        <v>450385.88</v>
      </c>
      <c r="G44" s="69"/>
      <c r="H44" s="69"/>
      <c r="I44" s="69"/>
      <c r="J44" s="69"/>
    </row>
    <row r="45" spans="1:10" s="70" customFormat="1" ht="123.75">
      <c r="A45" s="85" t="s">
        <v>409</v>
      </c>
      <c r="B45" s="126" t="s">
        <v>48</v>
      </c>
      <c r="C45" s="127" t="s">
        <v>364</v>
      </c>
      <c r="D45" s="86">
        <f t="shared" si="3"/>
        <v>724000</v>
      </c>
      <c r="E45" s="86">
        <f t="shared" si="3"/>
        <v>273614.12</v>
      </c>
      <c r="F45" s="86">
        <f t="shared" si="3"/>
        <v>450385.88</v>
      </c>
      <c r="G45" s="69"/>
      <c r="H45" s="69"/>
      <c r="I45" s="69"/>
      <c r="J45" s="69"/>
    </row>
    <row r="46" spans="1:10" s="70" customFormat="1" ht="112.5">
      <c r="A46" s="85" t="s">
        <v>410</v>
      </c>
      <c r="B46" s="126" t="s">
        <v>48</v>
      </c>
      <c r="C46" s="127" t="s">
        <v>365</v>
      </c>
      <c r="D46" s="86">
        <v>724000</v>
      </c>
      <c r="E46" s="86">
        <v>273614.12</v>
      </c>
      <c r="F46" s="77">
        <f t="shared" si="0"/>
        <v>450385.88</v>
      </c>
      <c r="G46" s="69"/>
      <c r="H46" s="69"/>
      <c r="I46" s="69"/>
      <c r="J46" s="69"/>
    </row>
    <row r="47" spans="1:10" s="70" customFormat="1" ht="33.75">
      <c r="A47" s="85" t="s">
        <v>411</v>
      </c>
      <c r="B47" s="126" t="s">
        <v>48</v>
      </c>
      <c r="C47" s="127" t="s">
        <v>366</v>
      </c>
      <c r="D47" s="86">
        <v>0</v>
      </c>
      <c r="E47" s="86">
        <v>1128.57</v>
      </c>
      <c r="F47" s="77">
        <f t="shared" si="0"/>
        <v>-1128.57</v>
      </c>
      <c r="G47" s="69"/>
      <c r="H47" s="69"/>
      <c r="I47" s="69"/>
      <c r="J47" s="69"/>
    </row>
    <row r="48" spans="1:10" s="70" customFormat="1" ht="78.75">
      <c r="A48" s="85" t="s">
        <v>412</v>
      </c>
      <c r="B48" s="126" t="s">
        <v>48</v>
      </c>
      <c r="C48" s="127" t="s">
        <v>367</v>
      </c>
      <c r="D48" s="86">
        <v>0</v>
      </c>
      <c r="E48" s="86">
        <v>1128.57</v>
      </c>
      <c r="F48" s="77">
        <f t="shared" si="0"/>
        <v>-1128.57</v>
      </c>
      <c r="G48" s="69"/>
      <c r="H48" s="69"/>
      <c r="I48" s="69"/>
      <c r="J48" s="69"/>
    </row>
    <row r="49" spans="1:10" s="70" customFormat="1" ht="45">
      <c r="A49" s="85" t="s">
        <v>413</v>
      </c>
      <c r="B49" s="126" t="s">
        <v>48</v>
      </c>
      <c r="C49" s="127" t="s">
        <v>368</v>
      </c>
      <c r="D49" s="86">
        <v>0</v>
      </c>
      <c r="E49" s="86">
        <v>1128.57</v>
      </c>
      <c r="F49" s="77">
        <f t="shared" si="0"/>
        <v>-1128.57</v>
      </c>
      <c r="G49" s="69"/>
      <c r="H49" s="69"/>
      <c r="I49" s="69"/>
      <c r="J49" s="69"/>
    </row>
    <row r="50" spans="1:10" s="70" customFormat="1" ht="67.5">
      <c r="A50" s="85" t="s">
        <v>414</v>
      </c>
      <c r="B50" s="126" t="s">
        <v>48</v>
      </c>
      <c r="C50" s="127" t="s">
        <v>369</v>
      </c>
      <c r="D50" s="86">
        <v>0</v>
      </c>
      <c r="E50" s="86">
        <v>1128.57</v>
      </c>
      <c r="F50" s="77">
        <f t="shared" si="0"/>
        <v>-1128.57</v>
      </c>
      <c r="G50" s="69"/>
      <c r="H50" s="69"/>
      <c r="I50" s="69"/>
      <c r="J50" s="69"/>
    </row>
    <row r="51" spans="1:10" s="70" customFormat="1" ht="22.5">
      <c r="A51" s="85" t="s">
        <v>415</v>
      </c>
      <c r="B51" s="126" t="s">
        <v>48</v>
      </c>
      <c r="C51" s="127" t="s">
        <v>370</v>
      </c>
      <c r="D51" s="86">
        <f>D52</f>
        <v>6980437.25</v>
      </c>
      <c r="E51" s="86">
        <f>E52</f>
        <v>1545131.94</v>
      </c>
      <c r="F51" s="86">
        <f>F52</f>
        <v>5435305.3100000005</v>
      </c>
      <c r="G51" s="69"/>
      <c r="H51" s="69"/>
      <c r="I51" s="69"/>
      <c r="J51" s="69"/>
    </row>
    <row r="52" spans="1:10" s="70" customFormat="1" ht="56.25">
      <c r="A52" s="85" t="s">
        <v>416</v>
      </c>
      <c r="B52" s="126" t="s">
        <v>48</v>
      </c>
      <c r="C52" s="127" t="s">
        <v>371</v>
      </c>
      <c r="D52" s="86">
        <f>D53+D56+D60+D63</f>
        <v>6980437.25</v>
      </c>
      <c r="E52" s="86">
        <f>E53+E56+E60+E63</f>
        <v>1545131.94</v>
      </c>
      <c r="F52" s="86">
        <f>F53+F56+F60+F63</f>
        <v>5435305.3100000005</v>
      </c>
      <c r="G52" s="69"/>
      <c r="H52" s="69"/>
      <c r="I52" s="69"/>
      <c r="J52" s="69"/>
    </row>
    <row r="53" spans="1:10" s="70" customFormat="1" ht="33.75">
      <c r="A53" s="85" t="s">
        <v>417</v>
      </c>
      <c r="B53" s="126" t="s">
        <v>48</v>
      </c>
      <c r="C53" s="127" t="s">
        <v>372</v>
      </c>
      <c r="D53" s="86">
        <f>D54</f>
        <v>4795000</v>
      </c>
      <c r="E53" s="86">
        <v>1020000</v>
      </c>
      <c r="F53" s="77">
        <f t="shared" si="0"/>
        <v>3775000</v>
      </c>
      <c r="G53" s="69"/>
      <c r="H53" s="69"/>
      <c r="I53" s="69"/>
      <c r="J53" s="69"/>
    </row>
    <row r="54" spans="1:10" s="70" customFormat="1" ht="22.5">
      <c r="A54" s="85" t="s">
        <v>418</v>
      </c>
      <c r="B54" s="126" t="s">
        <v>48</v>
      </c>
      <c r="C54" s="127" t="s">
        <v>373</v>
      </c>
      <c r="D54" s="86">
        <f>D55</f>
        <v>4795000</v>
      </c>
      <c r="E54" s="86">
        <v>1020000</v>
      </c>
      <c r="F54" s="77">
        <f t="shared" si="0"/>
        <v>3775000</v>
      </c>
      <c r="G54" s="69"/>
      <c r="H54" s="69"/>
      <c r="I54" s="69"/>
      <c r="J54" s="69"/>
    </row>
    <row r="55" spans="1:10" s="70" customFormat="1" ht="33.75">
      <c r="A55" s="85" t="s">
        <v>419</v>
      </c>
      <c r="B55" s="126" t="s">
        <v>48</v>
      </c>
      <c r="C55" s="127" t="s">
        <v>374</v>
      </c>
      <c r="D55" s="86">
        <v>4795000</v>
      </c>
      <c r="E55" s="86">
        <v>1020000</v>
      </c>
      <c r="F55" s="77">
        <f t="shared" si="0"/>
        <v>3775000</v>
      </c>
      <c r="G55" s="69"/>
      <c r="H55" s="69"/>
      <c r="I55" s="69"/>
      <c r="J55" s="69"/>
    </row>
    <row r="56" spans="1:11" s="70" customFormat="1" ht="45">
      <c r="A56" s="85" t="s">
        <v>420</v>
      </c>
      <c r="B56" s="126" t="s">
        <v>48</v>
      </c>
      <c r="C56" s="127" t="s">
        <v>375</v>
      </c>
      <c r="D56" s="86">
        <f>D57+D58</f>
        <v>1893928</v>
      </c>
      <c r="E56" s="86">
        <f>E57+E58</f>
        <v>254287.88</v>
      </c>
      <c r="F56" s="86">
        <f>F57+F58</f>
        <v>1639640.12</v>
      </c>
      <c r="G56" s="69"/>
      <c r="H56" s="69"/>
      <c r="I56" s="69"/>
      <c r="J56" s="69"/>
      <c r="K56" s="135"/>
    </row>
    <row r="57" spans="1:10" s="70" customFormat="1" ht="56.25">
      <c r="A57" s="134" t="s">
        <v>738</v>
      </c>
      <c r="B57" s="126" t="s">
        <v>48</v>
      </c>
      <c r="C57" s="127" t="s">
        <v>737</v>
      </c>
      <c r="D57" s="86">
        <v>60000</v>
      </c>
      <c r="E57" s="86">
        <v>0</v>
      </c>
      <c r="F57" s="77">
        <f t="shared" si="0"/>
        <v>60000</v>
      </c>
      <c r="G57" s="69"/>
      <c r="H57" s="69"/>
      <c r="I57" s="69"/>
      <c r="J57" s="69"/>
    </row>
    <row r="58" spans="1:10" s="70" customFormat="1" ht="12.75">
      <c r="A58" s="85" t="s">
        <v>421</v>
      </c>
      <c r="B58" s="126" t="s">
        <v>48</v>
      </c>
      <c r="C58" s="127" t="s">
        <v>376</v>
      </c>
      <c r="D58" s="86">
        <f>D59</f>
        <v>1833928</v>
      </c>
      <c r="E58" s="86">
        <f>E59</f>
        <v>254287.88</v>
      </c>
      <c r="F58" s="86">
        <f>F59</f>
        <v>1579640.12</v>
      </c>
      <c r="G58" s="69"/>
      <c r="H58" s="69"/>
      <c r="I58" s="69"/>
      <c r="J58" s="69"/>
    </row>
    <row r="59" spans="1:10" s="70" customFormat="1" ht="22.5">
      <c r="A59" s="85" t="s">
        <v>422</v>
      </c>
      <c r="B59" s="126" t="s">
        <v>48</v>
      </c>
      <c r="C59" s="127" t="s">
        <v>377</v>
      </c>
      <c r="D59" s="86">
        <v>1833928</v>
      </c>
      <c r="E59" s="86">
        <v>254287.88</v>
      </c>
      <c r="F59" s="77">
        <f t="shared" si="0"/>
        <v>1579640.12</v>
      </c>
      <c r="G59" s="69"/>
      <c r="H59" s="69"/>
      <c r="I59" s="69"/>
      <c r="J59" s="69"/>
    </row>
    <row r="60" spans="1:10" s="70" customFormat="1" ht="45">
      <c r="A60" s="85" t="s">
        <v>423</v>
      </c>
      <c r="B60" s="126" t="s">
        <v>48</v>
      </c>
      <c r="C60" s="127" t="s">
        <v>378</v>
      </c>
      <c r="D60" s="86">
        <f aca="true" t="shared" si="4" ref="D60:F61">D61</f>
        <v>265900</v>
      </c>
      <c r="E60" s="86">
        <f t="shared" si="4"/>
        <v>265900</v>
      </c>
      <c r="F60" s="86">
        <f t="shared" si="4"/>
        <v>0</v>
      </c>
      <c r="G60" s="69"/>
      <c r="H60" s="69"/>
      <c r="I60" s="69"/>
      <c r="J60" s="69"/>
    </row>
    <row r="61" spans="1:10" s="70" customFormat="1" ht="56.25">
      <c r="A61" s="85" t="s">
        <v>424</v>
      </c>
      <c r="B61" s="126" t="s">
        <v>48</v>
      </c>
      <c r="C61" s="127" t="s">
        <v>379</v>
      </c>
      <c r="D61" s="86">
        <f t="shared" si="4"/>
        <v>265900</v>
      </c>
      <c r="E61" s="86">
        <f t="shared" si="4"/>
        <v>265900</v>
      </c>
      <c r="F61" s="86">
        <f t="shared" si="4"/>
        <v>0</v>
      </c>
      <c r="G61" s="69"/>
      <c r="H61" s="69"/>
      <c r="I61" s="69"/>
      <c r="J61" s="69"/>
    </row>
    <row r="62" spans="1:10" s="70" customFormat="1" ht="56.25">
      <c r="A62" s="85" t="s">
        <v>425</v>
      </c>
      <c r="B62" s="126" t="s">
        <v>48</v>
      </c>
      <c r="C62" s="127" t="s">
        <v>380</v>
      </c>
      <c r="D62" s="86">
        <v>265900</v>
      </c>
      <c r="E62" s="86">
        <v>265900</v>
      </c>
      <c r="F62" s="77">
        <f t="shared" si="0"/>
        <v>0</v>
      </c>
      <c r="G62" s="69"/>
      <c r="H62" s="69"/>
      <c r="I62" s="69"/>
      <c r="J62" s="69"/>
    </row>
    <row r="63" spans="1:10" s="70" customFormat="1" ht="22.5">
      <c r="A63" s="85" t="s">
        <v>332</v>
      </c>
      <c r="B63" s="126" t="s">
        <v>48</v>
      </c>
      <c r="C63" s="127" t="s">
        <v>381</v>
      </c>
      <c r="D63" s="86">
        <v>25609.25</v>
      </c>
      <c r="E63" s="86">
        <v>4944.06</v>
      </c>
      <c r="F63" s="77">
        <f t="shared" si="0"/>
        <v>20665.19</v>
      </c>
      <c r="G63" s="69"/>
      <c r="H63" s="69"/>
      <c r="I63" s="69"/>
      <c r="J63" s="69"/>
    </row>
    <row r="64" spans="1:10" s="70" customFormat="1" ht="78.75">
      <c r="A64" s="85" t="s">
        <v>426</v>
      </c>
      <c r="B64" s="126" t="s">
        <v>48</v>
      </c>
      <c r="C64" s="127" t="s">
        <v>382</v>
      </c>
      <c r="D64" s="86">
        <f>D65</f>
        <v>5833</v>
      </c>
      <c r="E64" s="86">
        <f>E65</f>
        <v>0</v>
      </c>
      <c r="F64" s="86">
        <f>F65</f>
        <v>5833</v>
      </c>
      <c r="G64" s="69"/>
      <c r="H64" s="69"/>
      <c r="I64" s="69"/>
      <c r="J64" s="69"/>
    </row>
    <row r="65" spans="1:10" s="70" customFormat="1" ht="56.25">
      <c r="A65" s="85" t="s">
        <v>427</v>
      </c>
      <c r="B65" s="126" t="s">
        <v>48</v>
      </c>
      <c r="C65" s="127" t="s">
        <v>383</v>
      </c>
      <c r="D65" s="86">
        <v>5833</v>
      </c>
      <c r="E65" s="86">
        <v>0</v>
      </c>
      <c r="F65" s="77">
        <f t="shared" si="0"/>
        <v>5833</v>
      </c>
      <c r="G65" s="69"/>
      <c r="H65" s="69"/>
      <c r="I65" s="69"/>
      <c r="J65" s="69"/>
    </row>
    <row r="66" spans="1:10" s="70" customFormat="1" ht="33.75">
      <c r="A66" s="85" t="s">
        <v>428</v>
      </c>
      <c r="B66" s="126" t="s">
        <v>48</v>
      </c>
      <c r="C66" s="127" t="s">
        <v>384</v>
      </c>
      <c r="D66" s="86">
        <f>D67</f>
        <v>19776.25</v>
      </c>
      <c r="E66" s="86">
        <f>E67</f>
        <v>4944.06</v>
      </c>
      <c r="F66" s="86">
        <f>F67</f>
        <v>14832.189999999999</v>
      </c>
      <c r="G66" s="69"/>
      <c r="H66" s="69"/>
      <c r="I66" s="69"/>
      <c r="J66" s="69"/>
    </row>
    <row r="67" spans="1:10" s="70" customFormat="1" ht="34.5" thickBot="1">
      <c r="A67" s="85" t="s">
        <v>429</v>
      </c>
      <c r="B67" s="126" t="s">
        <v>48</v>
      </c>
      <c r="C67" s="127" t="s">
        <v>385</v>
      </c>
      <c r="D67" s="86">
        <v>19776.25</v>
      </c>
      <c r="E67" s="86">
        <v>4944.06</v>
      </c>
      <c r="F67" s="77">
        <f t="shared" si="0"/>
        <v>14832.189999999999</v>
      </c>
      <c r="G67" s="69"/>
      <c r="H67" s="69"/>
      <c r="I67" s="69"/>
      <c r="J67" s="69"/>
    </row>
    <row r="68" spans="1:8" s="21" customFormat="1" ht="12.75">
      <c r="A68" s="76"/>
      <c r="B68" s="74"/>
      <c r="C68" s="74"/>
      <c r="D68" s="75"/>
      <c r="E68" s="75"/>
      <c r="F68" s="75"/>
      <c r="H68" s="34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441"/>
  <sheetViews>
    <sheetView showGridLines="0" view="pageBreakPreview" zoomScaleNormal="115" zoomScaleSheetLayoutView="100" zoomScalePageLayoutView="0" workbookViewId="0" topLeftCell="A433">
      <selection activeCell="D12" sqref="D12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8" width="0.74609375" style="0" customWidth="1"/>
    <col min="9" max="9" width="12.25390625" style="0" bestFit="1" customWidth="1"/>
    <col min="10" max="10" width="11.75390625" style="0" bestFit="1" customWidth="1"/>
    <col min="11" max="11" width="12.25390625" style="0" bestFit="1" customWidth="1"/>
  </cols>
  <sheetData>
    <row r="1" spans="1:8" ht="15">
      <c r="A1" s="161" t="s">
        <v>25</v>
      </c>
      <c r="B1" s="161"/>
      <c r="C1" s="161"/>
      <c r="D1" s="161"/>
      <c r="E1" s="161"/>
      <c r="F1" s="33" t="s">
        <v>22</v>
      </c>
      <c r="G1" s="35"/>
      <c r="H1" s="35"/>
    </row>
    <row r="2" spans="1:8" ht="15">
      <c r="A2" s="35"/>
      <c r="B2" s="35"/>
      <c r="C2" s="35"/>
      <c r="D2" s="35"/>
      <c r="E2" s="35"/>
      <c r="F2" s="35"/>
      <c r="G2" s="35"/>
      <c r="H2" s="35"/>
    </row>
    <row r="3" spans="1:8" ht="12.75" customHeight="1">
      <c r="A3" s="45"/>
      <c r="B3" s="42" t="s">
        <v>8</v>
      </c>
      <c r="C3" s="43" t="s">
        <v>7</v>
      </c>
      <c r="D3" s="43" t="s">
        <v>20</v>
      </c>
      <c r="E3" s="44"/>
      <c r="F3" s="170" t="s">
        <v>13</v>
      </c>
      <c r="G3" s="35"/>
      <c r="H3" s="35"/>
    </row>
    <row r="4" spans="1:8" ht="12.75" customHeight="1">
      <c r="A4" s="63" t="s">
        <v>5</v>
      </c>
      <c r="B4" s="4" t="s">
        <v>9</v>
      </c>
      <c r="C4" s="38" t="s">
        <v>33</v>
      </c>
      <c r="D4" s="38" t="s">
        <v>21</v>
      </c>
      <c r="E4" s="37" t="s">
        <v>15</v>
      </c>
      <c r="F4" s="171"/>
      <c r="G4" s="35"/>
      <c r="H4" s="35"/>
    </row>
    <row r="5" spans="1:8" ht="11.25" customHeight="1">
      <c r="A5" s="46"/>
      <c r="B5" s="4" t="s">
        <v>10</v>
      </c>
      <c r="C5" s="36" t="s">
        <v>34</v>
      </c>
      <c r="D5" s="36" t="s">
        <v>3</v>
      </c>
      <c r="E5" s="39"/>
      <c r="F5" s="172"/>
      <c r="G5" s="35"/>
      <c r="H5" s="35"/>
    </row>
    <row r="6" spans="1:8" ht="13.5" thickBot="1">
      <c r="A6" s="47">
        <v>1</v>
      </c>
      <c r="B6" s="6">
        <v>2</v>
      </c>
      <c r="C6" s="40">
        <v>3</v>
      </c>
      <c r="D6" s="41" t="s">
        <v>1</v>
      </c>
      <c r="E6" s="41" t="s">
        <v>2</v>
      </c>
      <c r="F6" s="41" t="s">
        <v>6</v>
      </c>
      <c r="G6" s="48"/>
      <c r="H6" s="26"/>
    </row>
    <row r="7" spans="1:6" s="34" customFormat="1" ht="18">
      <c r="A7" s="137" t="s">
        <v>38</v>
      </c>
      <c r="B7" s="138">
        <v>200</v>
      </c>
      <c r="C7" s="139" t="s">
        <v>49</v>
      </c>
      <c r="D7" s="140">
        <f>D9+D121+D144+D182+D214+D351+D401+D411</f>
        <v>23848952.14</v>
      </c>
      <c r="E7" s="140">
        <f>E9+E121+E144+E182+E214+E351+E401+E411</f>
        <v>6521981.129999999</v>
      </c>
      <c r="F7" s="140">
        <f>F9+F121+F144+F182+F214+F351+F401+F411</f>
        <v>17369240.900000002</v>
      </c>
    </row>
    <row r="8" spans="1:6" s="34" customFormat="1" ht="12.75">
      <c r="A8" s="141" t="s">
        <v>47</v>
      </c>
      <c r="B8" s="90"/>
      <c r="C8" s="83"/>
      <c r="D8" s="84"/>
      <c r="E8" s="84"/>
      <c r="F8" s="88"/>
    </row>
    <row r="9" spans="1:9" s="34" customFormat="1" ht="24">
      <c r="A9" s="142" t="s">
        <v>430</v>
      </c>
      <c r="B9" s="143">
        <v>200</v>
      </c>
      <c r="C9" s="144" t="s">
        <v>431</v>
      </c>
      <c r="D9" s="145">
        <f>D10+D25+D78+D85</f>
        <v>7938333.25</v>
      </c>
      <c r="E9" s="145">
        <f>E10+E25+E78+E85</f>
        <v>1795800.29</v>
      </c>
      <c r="F9" s="145">
        <f>F10+F25+F78+F85</f>
        <v>6142532.960000001</v>
      </c>
      <c r="I9" s="131"/>
    </row>
    <row r="10" spans="1:11" s="34" customFormat="1" ht="45">
      <c r="A10" s="141" t="s">
        <v>432</v>
      </c>
      <c r="B10" s="89">
        <v>200</v>
      </c>
      <c r="C10" s="123" t="s">
        <v>435</v>
      </c>
      <c r="D10" s="128">
        <f>D11</f>
        <v>1153800</v>
      </c>
      <c r="E10" s="128">
        <f aca="true" t="shared" si="0" ref="E10:F14">E11</f>
        <v>381513.83999999997</v>
      </c>
      <c r="F10" s="128">
        <f t="shared" si="0"/>
        <v>772286.1599999999</v>
      </c>
      <c r="I10" s="131"/>
      <c r="K10" s="131"/>
    </row>
    <row r="11" spans="1:9" s="34" customFormat="1" ht="56.25">
      <c r="A11" s="146" t="s">
        <v>434</v>
      </c>
      <c r="B11" s="89">
        <v>200</v>
      </c>
      <c r="C11" s="123" t="s">
        <v>433</v>
      </c>
      <c r="D11" s="128">
        <f>D12</f>
        <v>1153800</v>
      </c>
      <c r="E11" s="128">
        <f t="shared" si="0"/>
        <v>381513.83999999997</v>
      </c>
      <c r="F11" s="128">
        <f t="shared" si="0"/>
        <v>772286.1599999999</v>
      </c>
      <c r="I11" s="131"/>
    </row>
    <row r="12" spans="1:6" s="34" customFormat="1" ht="12.75">
      <c r="A12" s="146" t="s">
        <v>436</v>
      </c>
      <c r="B12" s="89">
        <v>200</v>
      </c>
      <c r="C12" s="123" t="s">
        <v>437</v>
      </c>
      <c r="D12" s="128">
        <f>D13</f>
        <v>1153800</v>
      </c>
      <c r="E12" s="128">
        <f t="shared" si="0"/>
        <v>381513.83999999997</v>
      </c>
      <c r="F12" s="128">
        <f t="shared" si="0"/>
        <v>772286.1599999999</v>
      </c>
    </row>
    <row r="13" spans="1:6" s="34" customFormat="1" ht="22.5">
      <c r="A13" s="146" t="s">
        <v>438</v>
      </c>
      <c r="B13" s="89">
        <v>200</v>
      </c>
      <c r="C13" s="123" t="s">
        <v>439</v>
      </c>
      <c r="D13" s="128">
        <f>D14</f>
        <v>1153800</v>
      </c>
      <c r="E13" s="128">
        <f t="shared" si="0"/>
        <v>381513.83999999997</v>
      </c>
      <c r="F13" s="128">
        <f t="shared" si="0"/>
        <v>772286.1599999999</v>
      </c>
    </row>
    <row r="14" spans="1:6" s="34" customFormat="1" ht="72" customHeight="1">
      <c r="A14" s="146" t="s">
        <v>441</v>
      </c>
      <c r="B14" s="89">
        <v>200</v>
      </c>
      <c r="C14" s="123" t="s">
        <v>440</v>
      </c>
      <c r="D14" s="128">
        <f>D15</f>
        <v>1153800</v>
      </c>
      <c r="E14" s="128">
        <f t="shared" si="0"/>
        <v>381513.83999999997</v>
      </c>
      <c r="F14" s="128">
        <f t="shared" si="0"/>
        <v>772286.1599999999</v>
      </c>
    </row>
    <row r="15" spans="1:6" s="34" customFormat="1" ht="33.75">
      <c r="A15" s="146" t="s">
        <v>442</v>
      </c>
      <c r="B15" s="89">
        <v>200</v>
      </c>
      <c r="C15" s="123" t="s">
        <v>443</v>
      </c>
      <c r="D15" s="128">
        <f>D16+D21</f>
        <v>1153800</v>
      </c>
      <c r="E15" s="128">
        <f>E16+E21</f>
        <v>381513.83999999997</v>
      </c>
      <c r="F15" s="128">
        <f>F16+F21</f>
        <v>772286.1599999999</v>
      </c>
    </row>
    <row r="16" spans="1:6" s="69" customFormat="1" ht="22.5">
      <c r="A16" s="92" t="s">
        <v>311</v>
      </c>
      <c r="B16" s="122" t="s">
        <v>78</v>
      </c>
      <c r="C16" s="123" t="s">
        <v>79</v>
      </c>
      <c r="D16" s="87">
        <f aca="true" t="shared" si="1" ref="D16:F17">D17</f>
        <v>1107800</v>
      </c>
      <c r="E16" s="87">
        <f t="shared" si="1"/>
        <v>381513.83999999997</v>
      </c>
      <c r="F16" s="87">
        <f t="shared" si="1"/>
        <v>726286.1599999999</v>
      </c>
    </row>
    <row r="17" spans="1:6" s="69" customFormat="1" ht="12.75">
      <c r="A17" s="92" t="s">
        <v>312</v>
      </c>
      <c r="B17" s="122" t="s">
        <v>78</v>
      </c>
      <c r="C17" s="123" t="s">
        <v>80</v>
      </c>
      <c r="D17" s="87">
        <f t="shared" si="1"/>
        <v>1107800</v>
      </c>
      <c r="E17" s="87">
        <f t="shared" si="1"/>
        <v>381513.83999999997</v>
      </c>
      <c r="F17" s="87">
        <f t="shared" si="1"/>
        <v>726286.1599999999</v>
      </c>
    </row>
    <row r="18" spans="1:6" s="69" customFormat="1" ht="22.5">
      <c r="A18" s="92" t="s">
        <v>313</v>
      </c>
      <c r="B18" s="122" t="s">
        <v>78</v>
      </c>
      <c r="C18" s="123" t="s">
        <v>81</v>
      </c>
      <c r="D18" s="87">
        <f>D19+D20</f>
        <v>1107800</v>
      </c>
      <c r="E18" s="87">
        <f>E19+E20</f>
        <v>381513.83999999997</v>
      </c>
      <c r="F18" s="87">
        <f>F19+F20</f>
        <v>726286.1599999999</v>
      </c>
    </row>
    <row r="19" spans="1:6" s="69" customFormat="1" ht="12.75">
      <c r="A19" s="92" t="s">
        <v>314</v>
      </c>
      <c r="B19" s="122" t="s">
        <v>78</v>
      </c>
      <c r="C19" s="123" t="s">
        <v>82</v>
      </c>
      <c r="D19" s="87">
        <v>965800</v>
      </c>
      <c r="E19" s="87">
        <v>299656.67</v>
      </c>
      <c r="F19" s="91">
        <v>666143.33</v>
      </c>
    </row>
    <row r="20" spans="1:6" s="69" customFormat="1" ht="22.5">
      <c r="A20" s="92" t="s">
        <v>315</v>
      </c>
      <c r="B20" s="122" t="s">
        <v>78</v>
      </c>
      <c r="C20" s="123" t="s">
        <v>83</v>
      </c>
      <c r="D20" s="87">
        <v>142000</v>
      </c>
      <c r="E20" s="87">
        <v>81857.17</v>
      </c>
      <c r="F20" s="91">
        <v>60142.83</v>
      </c>
    </row>
    <row r="21" spans="1:6" s="69" customFormat="1" ht="25.5" customHeight="1">
      <c r="A21" s="92" t="s">
        <v>316</v>
      </c>
      <c r="B21" s="122" t="s">
        <v>78</v>
      </c>
      <c r="C21" s="123" t="s">
        <v>84</v>
      </c>
      <c r="D21" s="87">
        <f>D22</f>
        <v>46000</v>
      </c>
      <c r="E21" s="87">
        <f aca="true" t="shared" si="2" ref="E21:F23">E22</f>
        <v>0</v>
      </c>
      <c r="F21" s="87">
        <f t="shared" si="2"/>
        <v>46000</v>
      </c>
    </row>
    <row r="22" spans="1:6" s="69" customFormat="1" ht="12.75">
      <c r="A22" s="92" t="s">
        <v>312</v>
      </c>
      <c r="B22" s="122" t="s">
        <v>78</v>
      </c>
      <c r="C22" s="123" t="s">
        <v>85</v>
      </c>
      <c r="D22" s="87">
        <f>D23</f>
        <v>46000</v>
      </c>
      <c r="E22" s="87">
        <f t="shared" si="2"/>
        <v>0</v>
      </c>
      <c r="F22" s="87">
        <f t="shared" si="2"/>
        <v>46000</v>
      </c>
    </row>
    <row r="23" spans="1:6" s="69" customFormat="1" ht="22.5">
      <c r="A23" s="92" t="s">
        <v>313</v>
      </c>
      <c r="B23" s="122" t="s">
        <v>78</v>
      </c>
      <c r="C23" s="123" t="s">
        <v>86</v>
      </c>
      <c r="D23" s="87">
        <f>D24</f>
        <v>46000</v>
      </c>
      <c r="E23" s="87">
        <f t="shared" si="2"/>
        <v>0</v>
      </c>
      <c r="F23" s="87">
        <f t="shared" si="2"/>
        <v>46000</v>
      </c>
    </row>
    <row r="24" spans="1:6" s="69" customFormat="1" ht="12.75">
      <c r="A24" s="92" t="s">
        <v>317</v>
      </c>
      <c r="B24" s="122" t="s">
        <v>78</v>
      </c>
      <c r="C24" s="123" t="s">
        <v>87</v>
      </c>
      <c r="D24" s="87">
        <v>46000</v>
      </c>
      <c r="E24" s="87">
        <v>0</v>
      </c>
      <c r="F24" s="91">
        <v>46000</v>
      </c>
    </row>
    <row r="25" spans="1:6" s="69" customFormat="1" ht="84.75" customHeight="1">
      <c r="A25" s="92" t="s">
        <v>444</v>
      </c>
      <c r="B25" s="122" t="s">
        <v>78</v>
      </c>
      <c r="C25" s="123" t="s">
        <v>445</v>
      </c>
      <c r="D25" s="87">
        <f>D26</f>
        <v>5963185</v>
      </c>
      <c r="E25" s="87">
        <f aca="true" t="shared" si="3" ref="E25:F27">E26</f>
        <v>1402742.39</v>
      </c>
      <c r="F25" s="87">
        <f t="shared" si="3"/>
        <v>4560442.61</v>
      </c>
    </row>
    <row r="26" spans="1:6" s="69" customFormat="1" ht="56.25">
      <c r="A26" s="146" t="s">
        <v>434</v>
      </c>
      <c r="B26" s="122" t="s">
        <v>78</v>
      </c>
      <c r="C26" s="123" t="s">
        <v>446</v>
      </c>
      <c r="D26" s="87">
        <f>D27</f>
        <v>5963185</v>
      </c>
      <c r="E26" s="87">
        <f t="shared" si="3"/>
        <v>1402742.39</v>
      </c>
      <c r="F26" s="87">
        <f t="shared" si="3"/>
        <v>4560442.61</v>
      </c>
    </row>
    <row r="27" spans="1:6" s="69" customFormat="1" ht="12.75">
      <c r="A27" s="146" t="s">
        <v>447</v>
      </c>
      <c r="B27" s="129" t="s">
        <v>78</v>
      </c>
      <c r="C27" s="123" t="s">
        <v>448</v>
      </c>
      <c r="D27" s="87">
        <f>D28+D66</f>
        <v>5963185</v>
      </c>
      <c r="E27" s="87">
        <f t="shared" si="3"/>
        <v>1402742.39</v>
      </c>
      <c r="F27" s="87">
        <f t="shared" si="3"/>
        <v>4560442.61</v>
      </c>
    </row>
    <row r="28" spans="1:6" s="69" customFormat="1" ht="22.5">
      <c r="A28" s="146" t="s">
        <v>449</v>
      </c>
      <c r="B28" s="129" t="s">
        <v>78</v>
      </c>
      <c r="C28" s="123" t="s">
        <v>450</v>
      </c>
      <c r="D28" s="87">
        <f>D29+D40+D61</f>
        <v>5328110</v>
      </c>
      <c r="E28" s="87">
        <f>E29+E66</f>
        <v>1402742.39</v>
      </c>
      <c r="F28" s="87">
        <f>F29+F66</f>
        <v>4560442.61</v>
      </c>
    </row>
    <row r="29" spans="1:6" s="69" customFormat="1" ht="78.75">
      <c r="A29" s="146" t="s">
        <v>441</v>
      </c>
      <c r="B29" s="129" t="s">
        <v>78</v>
      </c>
      <c r="C29" s="123" t="s">
        <v>451</v>
      </c>
      <c r="D29" s="87">
        <f>D30</f>
        <v>3762992.97</v>
      </c>
      <c r="E29" s="87">
        <f>E30+E40+E61</f>
        <v>1289185.75</v>
      </c>
      <c r="F29" s="87">
        <f>F30+F40+F61</f>
        <v>4038924.25</v>
      </c>
    </row>
    <row r="30" spans="1:9" s="69" customFormat="1" ht="33.75">
      <c r="A30" s="146" t="s">
        <v>442</v>
      </c>
      <c r="B30" s="129" t="s">
        <v>78</v>
      </c>
      <c r="C30" s="123" t="s">
        <v>452</v>
      </c>
      <c r="D30" s="87">
        <f>D31+D36</f>
        <v>3762992.97</v>
      </c>
      <c r="E30" s="87">
        <f>E31+E36</f>
        <v>957908.0599999999</v>
      </c>
      <c r="F30" s="87">
        <f>F31+F36</f>
        <v>2805084.91</v>
      </c>
      <c r="I30" s="130"/>
    </row>
    <row r="31" spans="1:6" s="69" customFormat="1" ht="22.5">
      <c r="A31" s="92" t="s">
        <v>311</v>
      </c>
      <c r="B31" s="122" t="s">
        <v>78</v>
      </c>
      <c r="C31" s="123" t="s">
        <v>88</v>
      </c>
      <c r="D31" s="87">
        <f aca="true" t="shared" si="4" ref="D31:F32">D32</f>
        <v>3652992.97</v>
      </c>
      <c r="E31" s="87">
        <f t="shared" si="4"/>
        <v>957628.0599999999</v>
      </c>
      <c r="F31" s="87">
        <f t="shared" si="4"/>
        <v>2695364.91</v>
      </c>
    </row>
    <row r="32" spans="1:6" s="69" customFormat="1" ht="12.75">
      <c r="A32" s="92" t="s">
        <v>312</v>
      </c>
      <c r="B32" s="122" t="s">
        <v>78</v>
      </c>
      <c r="C32" s="123" t="s">
        <v>89</v>
      </c>
      <c r="D32" s="87">
        <f t="shared" si="4"/>
        <v>3652992.97</v>
      </c>
      <c r="E32" s="87">
        <f t="shared" si="4"/>
        <v>957628.0599999999</v>
      </c>
      <c r="F32" s="87">
        <f t="shared" si="4"/>
        <v>2695364.91</v>
      </c>
    </row>
    <row r="33" spans="1:6" s="69" customFormat="1" ht="22.5">
      <c r="A33" s="92" t="s">
        <v>313</v>
      </c>
      <c r="B33" s="122" t="s">
        <v>78</v>
      </c>
      <c r="C33" s="123" t="s">
        <v>90</v>
      </c>
      <c r="D33" s="87">
        <f>D34+D35</f>
        <v>3652992.97</v>
      </c>
      <c r="E33" s="87">
        <f>E34+E35</f>
        <v>957628.0599999999</v>
      </c>
      <c r="F33" s="87">
        <f>F34+F35</f>
        <v>2695364.91</v>
      </c>
    </row>
    <row r="34" spans="1:6" s="69" customFormat="1" ht="12.75">
      <c r="A34" s="92" t="s">
        <v>314</v>
      </c>
      <c r="B34" s="122" t="s">
        <v>78</v>
      </c>
      <c r="C34" s="123" t="s">
        <v>91</v>
      </c>
      <c r="D34" s="87">
        <v>2805677.97</v>
      </c>
      <c r="E34" s="87">
        <v>763514.22</v>
      </c>
      <c r="F34" s="91">
        <v>2042163.75</v>
      </c>
    </row>
    <row r="35" spans="1:6" s="69" customFormat="1" ht="22.5">
      <c r="A35" s="92" t="s">
        <v>315</v>
      </c>
      <c r="B35" s="122" t="s">
        <v>78</v>
      </c>
      <c r="C35" s="123" t="s">
        <v>92</v>
      </c>
      <c r="D35" s="87">
        <v>847315</v>
      </c>
      <c r="E35" s="87">
        <v>194113.84</v>
      </c>
      <c r="F35" s="91">
        <v>653201.16</v>
      </c>
    </row>
    <row r="36" spans="1:6" s="69" customFormat="1" ht="33.75">
      <c r="A36" s="92" t="s">
        <v>316</v>
      </c>
      <c r="B36" s="122" t="s">
        <v>78</v>
      </c>
      <c r="C36" s="123" t="s">
        <v>93</v>
      </c>
      <c r="D36" s="87">
        <f>D37</f>
        <v>110000</v>
      </c>
      <c r="E36" s="87">
        <f aca="true" t="shared" si="5" ref="E36:F38">E37</f>
        <v>280</v>
      </c>
      <c r="F36" s="87">
        <f t="shared" si="5"/>
        <v>109720</v>
      </c>
    </row>
    <row r="37" spans="1:6" s="69" customFormat="1" ht="12.75">
      <c r="A37" s="92" t="s">
        <v>312</v>
      </c>
      <c r="B37" s="122" t="s">
        <v>78</v>
      </c>
      <c r="C37" s="123" t="s">
        <v>94</v>
      </c>
      <c r="D37" s="87">
        <f>D38</f>
        <v>110000</v>
      </c>
      <c r="E37" s="87">
        <f t="shared" si="5"/>
        <v>280</v>
      </c>
      <c r="F37" s="87">
        <f t="shared" si="5"/>
        <v>109720</v>
      </c>
    </row>
    <row r="38" spans="1:6" s="69" customFormat="1" ht="22.5">
      <c r="A38" s="92" t="s">
        <v>313</v>
      </c>
      <c r="B38" s="122" t="s">
        <v>78</v>
      </c>
      <c r="C38" s="123" t="s">
        <v>95</v>
      </c>
      <c r="D38" s="87">
        <f>D39</f>
        <v>110000</v>
      </c>
      <c r="E38" s="87">
        <f t="shared" si="5"/>
        <v>280</v>
      </c>
      <c r="F38" s="87">
        <f t="shared" si="5"/>
        <v>109720</v>
      </c>
    </row>
    <row r="39" spans="1:6" s="69" customFormat="1" ht="12.75">
      <c r="A39" s="92" t="s">
        <v>317</v>
      </c>
      <c r="B39" s="122" t="s">
        <v>78</v>
      </c>
      <c r="C39" s="123" t="s">
        <v>96</v>
      </c>
      <c r="D39" s="87">
        <v>110000</v>
      </c>
      <c r="E39" s="87">
        <v>280</v>
      </c>
      <c r="F39" s="91">
        <v>109720</v>
      </c>
    </row>
    <row r="40" spans="1:6" s="69" customFormat="1" ht="33.75">
      <c r="A40" s="92" t="s">
        <v>453</v>
      </c>
      <c r="B40" s="122" t="s">
        <v>78</v>
      </c>
      <c r="C40" s="123" t="s">
        <v>455</v>
      </c>
      <c r="D40" s="87">
        <f>D41</f>
        <v>1549517.03</v>
      </c>
      <c r="E40" s="87">
        <f>E41</f>
        <v>330207.18</v>
      </c>
      <c r="F40" s="87">
        <f>F41</f>
        <v>1219309.8499999999</v>
      </c>
    </row>
    <row r="41" spans="1:6" s="69" customFormat="1" ht="33.75">
      <c r="A41" s="92" t="s">
        <v>454</v>
      </c>
      <c r="B41" s="122" t="s">
        <v>78</v>
      </c>
      <c r="C41" s="123" t="s">
        <v>456</v>
      </c>
      <c r="D41" s="87">
        <f>D42+D50</f>
        <v>1549517.03</v>
      </c>
      <c r="E41" s="87">
        <f>E42+E50</f>
        <v>330207.18</v>
      </c>
      <c r="F41" s="87">
        <f>F42+F50</f>
        <v>1219309.8499999999</v>
      </c>
    </row>
    <row r="42" spans="1:6" s="69" customFormat="1" ht="33.75">
      <c r="A42" s="92" t="s">
        <v>318</v>
      </c>
      <c r="B42" s="122" t="s">
        <v>78</v>
      </c>
      <c r="C42" s="123" t="s">
        <v>97</v>
      </c>
      <c r="D42" s="87">
        <f>D43+D48</f>
        <v>294862</v>
      </c>
      <c r="E42" s="87">
        <f>E43+E48</f>
        <v>70955.93</v>
      </c>
      <c r="F42" s="87">
        <f>F43+F48</f>
        <v>223906.07</v>
      </c>
    </row>
    <row r="43" spans="1:6" s="69" customFormat="1" ht="12.75">
      <c r="A43" s="92" t="s">
        <v>312</v>
      </c>
      <c r="B43" s="122" t="s">
        <v>78</v>
      </c>
      <c r="C43" s="123" t="s">
        <v>98</v>
      </c>
      <c r="D43" s="87">
        <f>D44</f>
        <v>244862</v>
      </c>
      <c r="E43" s="87">
        <f>E44</f>
        <v>70955.93</v>
      </c>
      <c r="F43" s="87">
        <f>F44</f>
        <v>173906.07</v>
      </c>
    </row>
    <row r="44" spans="1:6" s="69" customFormat="1" ht="12.75">
      <c r="A44" s="92" t="s">
        <v>319</v>
      </c>
      <c r="B44" s="122" t="s">
        <v>78</v>
      </c>
      <c r="C44" s="123" t="s">
        <v>99</v>
      </c>
      <c r="D44" s="87">
        <f>D45+D46+D47</f>
        <v>244862</v>
      </c>
      <c r="E44" s="87">
        <f>E45+E46+E47</f>
        <v>70955.93</v>
      </c>
      <c r="F44" s="87">
        <f>F45+F46+F47</f>
        <v>173906.07</v>
      </c>
    </row>
    <row r="45" spans="1:6" s="69" customFormat="1" ht="12.75">
      <c r="A45" s="92" t="s">
        <v>320</v>
      </c>
      <c r="B45" s="122" t="s">
        <v>78</v>
      </c>
      <c r="C45" s="123" t="s">
        <v>100</v>
      </c>
      <c r="D45" s="87">
        <v>111862</v>
      </c>
      <c r="E45" s="87">
        <v>37502.93</v>
      </c>
      <c r="F45" s="91">
        <v>74359.07</v>
      </c>
    </row>
    <row r="46" spans="1:6" s="69" customFormat="1" ht="22.5">
      <c r="A46" s="92" t="s">
        <v>321</v>
      </c>
      <c r="B46" s="122" t="s">
        <v>78</v>
      </c>
      <c r="C46" s="123" t="s">
        <v>101</v>
      </c>
      <c r="D46" s="87">
        <v>60000</v>
      </c>
      <c r="E46" s="87">
        <v>4240</v>
      </c>
      <c r="F46" s="91">
        <v>55760</v>
      </c>
    </row>
    <row r="47" spans="1:6" s="69" customFormat="1" ht="12.75">
      <c r="A47" s="92" t="s">
        <v>322</v>
      </c>
      <c r="B47" s="122" t="s">
        <v>78</v>
      </c>
      <c r="C47" s="123" t="s">
        <v>102</v>
      </c>
      <c r="D47" s="87">
        <v>73000</v>
      </c>
      <c r="E47" s="87">
        <v>29213</v>
      </c>
      <c r="F47" s="91">
        <v>43787</v>
      </c>
    </row>
    <row r="48" spans="1:6" s="69" customFormat="1" ht="22.5">
      <c r="A48" s="92" t="s">
        <v>323</v>
      </c>
      <c r="B48" s="122" t="s">
        <v>78</v>
      </c>
      <c r="C48" s="123" t="s">
        <v>103</v>
      </c>
      <c r="D48" s="87">
        <f>D49</f>
        <v>50000</v>
      </c>
      <c r="E48" s="87">
        <f>E49</f>
        <v>0</v>
      </c>
      <c r="F48" s="87">
        <f>F49</f>
        <v>50000</v>
      </c>
    </row>
    <row r="49" spans="1:6" s="69" customFormat="1" ht="22.5">
      <c r="A49" s="92" t="s">
        <v>324</v>
      </c>
      <c r="B49" s="122" t="s">
        <v>78</v>
      </c>
      <c r="C49" s="123" t="s">
        <v>104</v>
      </c>
      <c r="D49" s="87">
        <v>50000</v>
      </c>
      <c r="E49" s="87">
        <v>0</v>
      </c>
      <c r="F49" s="91">
        <v>50000</v>
      </c>
    </row>
    <row r="50" spans="1:6" s="69" customFormat="1" ht="33.75">
      <c r="A50" s="92" t="s">
        <v>325</v>
      </c>
      <c r="B50" s="122" t="s">
        <v>78</v>
      </c>
      <c r="C50" s="123" t="s">
        <v>105</v>
      </c>
      <c r="D50" s="87">
        <f>D51+D58</f>
        <v>1254655.03</v>
      </c>
      <c r="E50" s="87">
        <f>E51+E58</f>
        <v>259251.25</v>
      </c>
      <c r="F50" s="87">
        <f>F51+F58</f>
        <v>995403.7799999999</v>
      </c>
    </row>
    <row r="51" spans="1:6" s="69" customFormat="1" ht="12.75">
      <c r="A51" s="92" t="s">
        <v>312</v>
      </c>
      <c r="B51" s="122" t="s">
        <v>78</v>
      </c>
      <c r="C51" s="123" t="s">
        <v>106</v>
      </c>
      <c r="D51" s="87">
        <f>D52</f>
        <v>748855.03</v>
      </c>
      <c r="E51" s="87">
        <f>E52</f>
        <v>162539.99</v>
      </c>
      <c r="F51" s="87">
        <f>F52</f>
        <v>586315.0399999999</v>
      </c>
    </row>
    <row r="52" spans="1:6" s="69" customFormat="1" ht="12.75">
      <c r="A52" s="92" t="s">
        <v>319</v>
      </c>
      <c r="B52" s="122" t="s">
        <v>78</v>
      </c>
      <c r="C52" s="123" t="s">
        <v>107</v>
      </c>
      <c r="D52" s="87">
        <f>D53+D54+D55+D56+D57</f>
        <v>748855.03</v>
      </c>
      <c r="E52" s="87">
        <f>E53+E54+E55+E56+E57</f>
        <v>162539.99</v>
      </c>
      <c r="F52" s="87">
        <f>F53+F54+F55+F56+F57</f>
        <v>586315.0399999999</v>
      </c>
    </row>
    <row r="53" spans="1:6" s="69" customFormat="1" ht="12.75">
      <c r="A53" s="92" t="s">
        <v>320</v>
      </c>
      <c r="B53" s="122" t="s">
        <v>78</v>
      </c>
      <c r="C53" s="123" t="s">
        <v>108</v>
      </c>
      <c r="D53" s="87">
        <v>10000</v>
      </c>
      <c r="E53" s="87">
        <v>6461.84</v>
      </c>
      <c r="F53" s="91">
        <v>3538.16</v>
      </c>
    </row>
    <row r="54" spans="1:6" s="69" customFormat="1" ht="12.75">
      <c r="A54" s="92" t="s">
        <v>326</v>
      </c>
      <c r="B54" s="122" t="s">
        <v>78</v>
      </c>
      <c r="C54" s="123" t="s">
        <v>109</v>
      </c>
      <c r="D54" s="87">
        <v>7000</v>
      </c>
      <c r="E54" s="87">
        <v>0</v>
      </c>
      <c r="F54" s="91">
        <v>7000</v>
      </c>
    </row>
    <row r="55" spans="1:6" s="69" customFormat="1" ht="12.75">
      <c r="A55" s="92" t="s">
        <v>327</v>
      </c>
      <c r="B55" s="122" t="s">
        <v>78</v>
      </c>
      <c r="C55" s="123" t="s">
        <v>110</v>
      </c>
      <c r="D55" s="87">
        <v>491122</v>
      </c>
      <c r="E55" s="87">
        <v>103490.02</v>
      </c>
      <c r="F55" s="91">
        <v>387631.98</v>
      </c>
    </row>
    <row r="56" spans="1:6" s="69" customFormat="1" ht="22.5">
      <c r="A56" s="92" t="s">
        <v>321</v>
      </c>
      <c r="B56" s="122" t="s">
        <v>78</v>
      </c>
      <c r="C56" s="123" t="s">
        <v>111</v>
      </c>
      <c r="D56" s="87">
        <v>85000</v>
      </c>
      <c r="E56" s="87">
        <v>910</v>
      </c>
      <c r="F56" s="91">
        <v>84090</v>
      </c>
    </row>
    <row r="57" spans="1:6" s="69" customFormat="1" ht="12.75">
      <c r="A57" s="92" t="s">
        <v>322</v>
      </c>
      <c r="B57" s="122" t="s">
        <v>78</v>
      </c>
      <c r="C57" s="123" t="s">
        <v>112</v>
      </c>
      <c r="D57" s="87">
        <v>155733.03</v>
      </c>
      <c r="E57" s="87">
        <v>51678.13</v>
      </c>
      <c r="F57" s="91">
        <v>104054.9</v>
      </c>
    </row>
    <row r="58" spans="1:6" s="69" customFormat="1" ht="22.5">
      <c r="A58" s="92" t="s">
        <v>323</v>
      </c>
      <c r="B58" s="122" t="s">
        <v>78</v>
      </c>
      <c r="C58" s="123" t="s">
        <v>113</v>
      </c>
      <c r="D58" s="87">
        <f>D59+D60</f>
        <v>505800</v>
      </c>
      <c r="E58" s="87">
        <f>E59+E60</f>
        <v>96711.26</v>
      </c>
      <c r="F58" s="87">
        <f>F59+F60</f>
        <v>409088.74</v>
      </c>
    </row>
    <row r="59" spans="1:6" s="69" customFormat="1" ht="22.5">
      <c r="A59" s="92" t="s">
        <v>324</v>
      </c>
      <c r="B59" s="122" t="s">
        <v>78</v>
      </c>
      <c r="C59" s="123" t="s">
        <v>114</v>
      </c>
      <c r="D59" s="87">
        <v>70000</v>
      </c>
      <c r="E59" s="87">
        <v>0</v>
      </c>
      <c r="F59" s="91">
        <v>70000</v>
      </c>
    </row>
    <row r="60" spans="1:6" s="69" customFormat="1" ht="22.5">
      <c r="A60" s="92" t="s">
        <v>328</v>
      </c>
      <c r="B60" s="122" t="s">
        <v>78</v>
      </c>
      <c r="C60" s="123" t="s">
        <v>115</v>
      </c>
      <c r="D60" s="87">
        <v>435800</v>
      </c>
      <c r="E60" s="87">
        <v>96711.26</v>
      </c>
      <c r="F60" s="91">
        <v>339088.74</v>
      </c>
    </row>
    <row r="61" spans="1:6" s="69" customFormat="1" ht="12.75">
      <c r="A61" s="92" t="s">
        <v>457</v>
      </c>
      <c r="B61" s="122" t="s">
        <v>78</v>
      </c>
      <c r="C61" s="123" t="s">
        <v>459</v>
      </c>
      <c r="D61" s="87">
        <f>D62</f>
        <v>15600</v>
      </c>
      <c r="E61" s="87">
        <f aca="true" t="shared" si="6" ref="E61:F64">E62</f>
        <v>1070.51</v>
      </c>
      <c r="F61" s="87">
        <f t="shared" si="6"/>
        <v>14529.49</v>
      </c>
    </row>
    <row r="62" spans="1:6" s="69" customFormat="1" ht="45">
      <c r="A62" s="92" t="s">
        <v>458</v>
      </c>
      <c r="B62" s="122" t="s">
        <v>78</v>
      </c>
      <c r="C62" s="123" t="s">
        <v>460</v>
      </c>
      <c r="D62" s="87">
        <f>D63</f>
        <v>15600</v>
      </c>
      <c r="E62" s="87">
        <f t="shared" si="6"/>
        <v>1070.51</v>
      </c>
      <c r="F62" s="87">
        <f t="shared" si="6"/>
        <v>14529.49</v>
      </c>
    </row>
    <row r="63" spans="1:6" s="69" customFormat="1" ht="22.5">
      <c r="A63" s="92" t="s">
        <v>329</v>
      </c>
      <c r="B63" s="122" t="s">
        <v>78</v>
      </c>
      <c r="C63" s="123" t="s">
        <v>116</v>
      </c>
      <c r="D63" s="87">
        <f>D64</f>
        <v>15600</v>
      </c>
      <c r="E63" s="87">
        <f t="shared" si="6"/>
        <v>1070.51</v>
      </c>
      <c r="F63" s="87">
        <f t="shared" si="6"/>
        <v>14529.49</v>
      </c>
    </row>
    <row r="64" spans="1:6" s="69" customFormat="1" ht="12.75">
      <c r="A64" s="92" t="s">
        <v>312</v>
      </c>
      <c r="B64" s="122" t="s">
        <v>78</v>
      </c>
      <c r="C64" s="123" t="s">
        <v>117</v>
      </c>
      <c r="D64" s="87">
        <f>D65</f>
        <v>15600</v>
      </c>
      <c r="E64" s="87">
        <f t="shared" si="6"/>
        <v>1070.51</v>
      </c>
      <c r="F64" s="87">
        <f t="shared" si="6"/>
        <v>14529.49</v>
      </c>
    </row>
    <row r="65" spans="1:6" s="69" customFormat="1" ht="12.75">
      <c r="A65" s="92" t="s">
        <v>330</v>
      </c>
      <c r="B65" s="122" t="s">
        <v>78</v>
      </c>
      <c r="C65" s="123" t="s">
        <v>118</v>
      </c>
      <c r="D65" s="87">
        <v>15600</v>
      </c>
      <c r="E65" s="87">
        <v>1070.51</v>
      </c>
      <c r="F65" s="91">
        <v>14529.49</v>
      </c>
    </row>
    <row r="66" spans="1:6" s="69" customFormat="1" ht="45">
      <c r="A66" s="92" t="s">
        <v>461</v>
      </c>
      <c r="B66" s="122" t="s">
        <v>78</v>
      </c>
      <c r="C66" s="123" t="s">
        <v>462</v>
      </c>
      <c r="D66" s="87">
        <f>D67</f>
        <v>635075</v>
      </c>
      <c r="E66" s="87">
        <f aca="true" t="shared" si="7" ref="E66:F70">E67</f>
        <v>113556.63999999998</v>
      </c>
      <c r="F66" s="87">
        <f t="shared" si="7"/>
        <v>521518.36</v>
      </c>
    </row>
    <row r="67" spans="1:6" s="69" customFormat="1" ht="78.75">
      <c r="A67" s="146" t="s">
        <v>441</v>
      </c>
      <c r="B67" s="122" t="s">
        <v>78</v>
      </c>
      <c r="C67" s="123" t="s">
        <v>463</v>
      </c>
      <c r="D67" s="87">
        <f>D68</f>
        <v>635075</v>
      </c>
      <c r="E67" s="87">
        <f>E68+E74</f>
        <v>113556.63999999998</v>
      </c>
      <c r="F67" s="87">
        <f>F68+F74</f>
        <v>521518.36</v>
      </c>
    </row>
    <row r="68" spans="1:6" s="69" customFormat="1" ht="33.75">
      <c r="A68" s="146" t="s">
        <v>442</v>
      </c>
      <c r="B68" s="122" t="s">
        <v>78</v>
      </c>
      <c r="C68" s="123" t="s">
        <v>464</v>
      </c>
      <c r="D68" s="87">
        <f>D69+D74</f>
        <v>635075</v>
      </c>
      <c r="E68" s="87">
        <f t="shared" si="7"/>
        <v>113556.63999999998</v>
      </c>
      <c r="F68" s="87">
        <f t="shared" si="7"/>
        <v>489976.36</v>
      </c>
    </row>
    <row r="69" spans="1:6" s="69" customFormat="1" ht="22.5">
      <c r="A69" s="92" t="s">
        <v>311</v>
      </c>
      <c r="B69" s="122" t="s">
        <v>78</v>
      </c>
      <c r="C69" s="123" t="s">
        <v>119</v>
      </c>
      <c r="D69" s="87">
        <f>D70</f>
        <v>603533</v>
      </c>
      <c r="E69" s="87">
        <f t="shared" si="7"/>
        <v>113556.63999999998</v>
      </c>
      <c r="F69" s="87">
        <f t="shared" si="7"/>
        <v>489976.36</v>
      </c>
    </row>
    <row r="70" spans="1:6" s="69" customFormat="1" ht="12.75">
      <c r="A70" s="92" t="s">
        <v>312</v>
      </c>
      <c r="B70" s="122" t="s">
        <v>78</v>
      </c>
      <c r="C70" s="123" t="s">
        <v>120</v>
      </c>
      <c r="D70" s="87">
        <f>D71</f>
        <v>603533</v>
      </c>
      <c r="E70" s="87">
        <f t="shared" si="7"/>
        <v>113556.63999999998</v>
      </c>
      <c r="F70" s="87">
        <f t="shared" si="7"/>
        <v>489976.36</v>
      </c>
    </row>
    <row r="71" spans="1:6" s="69" customFormat="1" ht="22.5">
      <c r="A71" s="92" t="s">
        <v>313</v>
      </c>
      <c r="B71" s="122" t="s">
        <v>78</v>
      </c>
      <c r="C71" s="123" t="s">
        <v>121</v>
      </c>
      <c r="D71" s="87">
        <f>D72+D73</f>
        <v>603533</v>
      </c>
      <c r="E71" s="87">
        <f>E72+E73</f>
        <v>113556.63999999998</v>
      </c>
      <c r="F71" s="87">
        <f>F72+F73</f>
        <v>489976.36</v>
      </c>
    </row>
    <row r="72" spans="1:6" s="69" customFormat="1" ht="12.75">
      <c r="A72" s="92" t="s">
        <v>314</v>
      </c>
      <c r="B72" s="122" t="s">
        <v>78</v>
      </c>
      <c r="C72" s="123" t="s">
        <v>122</v>
      </c>
      <c r="D72" s="87">
        <v>463543</v>
      </c>
      <c r="E72" s="87">
        <v>88723.29</v>
      </c>
      <c r="F72" s="91">
        <v>374819.71</v>
      </c>
    </row>
    <row r="73" spans="1:6" s="69" customFormat="1" ht="22.5">
      <c r="A73" s="92" t="s">
        <v>315</v>
      </c>
      <c r="B73" s="122" t="s">
        <v>78</v>
      </c>
      <c r="C73" s="123" t="s">
        <v>123</v>
      </c>
      <c r="D73" s="87">
        <v>139990</v>
      </c>
      <c r="E73" s="87">
        <v>24833.35</v>
      </c>
      <c r="F73" s="91">
        <v>115156.65</v>
      </c>
    </row>
    <row r="74" spans="1:6" s="69" customFormat="1" ht="24.75" customHeight="1">
      <c r="A74" s="92" t="s">
        <v>316</v>
      </c>
      <c r="B74" s="122" t="s">
        <v>78</v>
      </c>
      <c r="C74" s="123" t="s">
        <v>124</v>
      </c>
      <c r="D74" s="87">
        <f>D75</f>
        <v>31542</v>
      </c>
      <c r="E74" s="87">
        <f aca="true" t="shared" si="8" ref="E74:F76">E75</f>
        <v>0</v>
      </c>
      <c r="F74" s="87">
        <f t="shared" si="8"/>
        <v>31542</v>
      </c>
    </row>
    <row r="75" spans="1:6" s="69" customFormat="1" ht="12.75">
      <c r="A75" s="92" t="s">
        <v>312</v>
      </c>
      <c r="B75" s="122" t="s">
        <v>78</v>
      </c>
      <c r="C75" s="123" t="s">
        <v>125</v>
      </c>
      <c r="D75" s="87">
        <f>D76</f>
        <v>31542</v>
      </c>
      <c r="E75" s="87">
        <f t="shared" si="8"/>
        <v>0</v>
      </c>
      <c r="F75" s="87">
        <f t="shared" si="8"/>
        <v>31542</v>
      </c>
    </row>
    <row r="76" spans="1:6" s="69" customFormat="1" ht="22.5">
      <c r="A76" s="92" t="s">
        <v>313</v>
      </c>
      <c r="B76" s="122" t="s">
        <v>78</v>
      </c>
      <c r="C76" s="123" t="s">
        <v>126</v>
      </c>
      <c r="D76" s="87">
        <f>D77</f>
        <v>31542</v>
      </c>
      <c r="E76" s="87">
        <f t="shared" si="8"/>
        <v>0</v>
      </c>
      <c r="F76" s="87">
        <f t="shared" si="8"/>
        <v>31542</v>
      </c>
    </row>
    <row r="77" spans="1:6" s="69" customFormat="1" ht="12.75">
      <c r="A77" s="92" t="s">
        <v>317</v>
      </c>
      <c r="B77" s="122" t="s">
        <v>78</v>
      </c>
      <c r="C77" s="123" t="s">
        <v>127</v>
      </c>
      <c r="D77" s="87">
        <v>31542</v>
      </c>
      <c r="E77" s="87">
        <v>0</v>
      </c>
      <c r="F77" s="91">
        <v>31542</v>
      </c>
    </row>
    <row r="78" spans="1:6" s="69" customFormat="1" ht="12.75">
      <c r="A78" s="92" t="s">
        <v>465</v>
      </c>
      <c r="B78" s="122" t="s">
        <v>78</v>
      </c>
      <c r="C78" s="123" t="s">
        <v>466</v>
      </c>
      <c r="D78" s="87">
        <f aca="true" t="shared" si="9" ref="D78:D83">D79</f>
        <v>600000</v>
      </c>
      <c r="E78" s="87">
        <f aca="true" t="shared" si="10" ref="E78:F83">E79</f>
        <v>0</v>
      </c>
      <c r="F78" s="87">
        <f t="shared" si="10"/>
        <v>600000</v>
      </c>
    </row>
    <row r="79" spans="1:6" s="69" customFormat="1" ht="12.75">
      <c r="A79" s="92" t="s">
        <v>465</v>
      </c>
      <c r="B79" s="122" t="s">
        <v>78</v>
      </c>
      <c r="C79" s="123" t="s">
        <v>467</v>
      </c>
      <c r="D79" s="87">
        <f t="shared" si="9"/>
        <v>600000</v>
      </c>
      <c r="E79" s="87">
        <f t="shared" si="10"/>
        <v>0</v>
      </c>
      <c r="F79" s="87">
        <f t="shared" si="10"/>
        <v>600000</v>
      </c>
    </row>
    <row r="80" spans="1:6" s="69" customFormat="1" ht="22.5">
      <c r="A80" s="92" t="s">
        <v>468</v>
      </c>
      <c r="B80" s="122" t="s">
        <v>78</v>
      </c>
      <c r="C80" s="123" t="s">
        <v>469</v>
      </c>
      <c r="D80" s="87">
        <f t="shared" si="9"/>
        <v>600000</v>
      </c>
      <c r="E80" s="87">
        <f t="shared" si="10"/>
        <v>0</v>
      </c>
      <c r="F80" s="87">
        <f t="shared" si="10"/>
        <v>600000</v>
      </c>
    </row>
    <row r="81" spans="1:6" s="69" customFormat="1" ht="12.75">
      <c r="A81" s="92" t="s">
        <v>457</v>
      </c>
      <c r="B81" s="122" t="s">
        <v>78</v>
      </c>
      <c r="C81" s="123" t="s">
        <v>470</v>
      </c>
      <c r="D81" s="87">
        <f t="shared" si="9"/>
        <v>600000</v>
      </c>
      <c r="E81" s="87">
        <f t="shared" si="10"/>
        <v>0</v>
      </c>
      <c r="F81" s="87">
        <f t="shared" si="10"/>
        <v>600000</v>
      </c>
    </row>
    <row r="82" spans="1:6" s="69" customFormat="1" ht="12.75">
      <c r="A82" s="92" t="s">
        <v>331</v>
      </c>
      <c r="B82" s="122" t="s">
        <v>78</v>
      </c>
      <c r="C82" s="123" t="s">
        <v>128</v>
      </c>
      <c r="D82" s="87">
        <f t="shared" si="9"/>
        <v>600000</v>
      </c>
      <c r="E82" s="87">
        <f t="shared" si="10"/>
        <v>0</v>
      </c>
      <c r="F82" s="87">
        <f t="shared" si="10"/>
        <v>600000</v>
      </c>
    </row>
    <row r="83" spans="1:6" s="69" customFormat="1" ht="12.75">
      <c r="A83" s="92" t="s">
        <v>312</v>
      </c>
      <c r="B83" s="122" t="s">
        <v>78</v>
      </c>
      <c r="C83" s="123" t="s">
        <v>129</v>
      </c>
      <c r="D83" s="87">
        <f t="shared" si="9"/>
        <v>600000</v>
      </c>
      <c r="E83" s="87">
        <f t="shared" si="10"/>
        <v>0</v>
      </c>
      <c r="F83" s="87">
        <f t="shared" si="10"/>
        <v>600000</v>
      </c>
    </row>
    <row r="84" spans="1:6" s="69" customFormat="1" ht="12.75">
      <c r="A84" s="92" t="s">
        <v>330</v>
      </c>
      <c r="B84" s="122" t="s">
        <v>78</v>
      </c>
      <c r="C84" s="123" t="s">
        <v>130</v>
      </c>
      <c r="D84" s="87">
        <v>600000</v>
      </c>
      <c r="E84" s="87">
        <v>0</v>
      </c>
      <c r="F84" s="91">
        <v>600000</v>
      </c>
    </row>
    <row r="85" spans="1:6" s="69" customFormat="1" ht="22.5">
      <c r="A85" s="92" t="s">
        <v>471</v>
      </c>
      <c r="B85" s="122" t="s">
        <v>78</v>
      </c>
      <c r="C85" s="123" t="s">
        <v>472</v>
      </c>
      <c r="D85" s="87">
        <f>D86+D100</f>
        <v>221348.25</v>
      </c>
      <c r="E85" s="87">
        <f>E86+E100</f>
        <v>11544.060000000001</v>
      </c>
      <c r="F85" s="87">
        <f>F86+F100</f>
        <v>209804.19</v>
      </c>
    </row>
    <row r="86" spans="1:6" s="69" customFormat="1" ht="33.75" customHeight="1">
      <c r="A86" s="92" t="s">
        <v>473</v>
      </c>
      <c r="B86" s="122" t="s">
        <v>78</v>
      </c>
      <c r="C86" s="123" t="s">
        <v>474</v>
      </c>
      <c r="D86" s="87">
        <f>D87</f>
        <v>91776.25</v>
      </c>
      <c r="E86" s="87">
        <f aca="true" t="shared" si="11" ref="E86:F93">E87</f>
        <v>4944.06</v>
      </c>
      <c r="F86" s="87">
        <f t="shared" si="11"/>
        <v>86832.19</v>
      </c>
    </row>
    <row r="87" spans="1:6" s="69" customFormat="1" ht="22.5">
      <c r="A87" s="92" t="s">
        <v>475</v>
      </c>
      <c r="B87" s="122" t="s">
        <v>78</v>
      </c>
      <c r="C87" s="123" t="s">
        <v>476</v>
      </c>
      <c r="D87" s="87">
        <f>D88+D95</f>
        <v>91776.25</v>
      </c>
      <c r="E87" s="87">
        <f>E88+E95</f>
        <v>4944.06</v>
      </c>
      <c r="F87" s="87">
        <f>F88+F95</f>
        <v>86832.19</v>
      </c>
    </row>
    <row r="88" spans="1:6" s="69" customFormat="1" ht="50.25" customHeight="1">
      <c r="A88" s="92" t="s">
        <v>477</v>
      </c>
      <c r="B88" s="122" t="s">
        <v>78</v>
      </c>
      <c r="C88" s="123" t="s">
        <v>478</v>
      </c>
      <c r="D88" s="87">
        <f aca="true" t="shared" si="12" ref="D88:D93">D89</f>
        <v>72000</v>
      </c>
      <c r="E88" s="87">
        <f t="shared" si="11"/>
        <v>0</v>
      </c>
      <c r="F88" s="87">
        <f t="shared" si="11"/>
        <v>72000</v>
      </c>
    </row>
    <row r="89" spans="1:6" s="69" customFormat="1" ht="33.75">
      <c r="A89" s="92" t="s">
        <v>453</v>
      </c>
      <c r="B89" s="122" t="s">
        <v>78</v>
      </c>
      <c r="C89" s="123" t="s">
        <v>479</v>
      </c>
      <c r="D89" s="87">
        <f t="shared" si="12"/>
        <v>72000</v>
      </c>
      <c r="E89" s="87">
        <f t="shared" si="11"/>
        <v>0</v>
      </c>
      <c r="F89" s="87">
        <f t="shared" si="11"/>
        <v>72000</v>
      </c>
    </row>
    <row r="90" spans="1:6" s="69" customFormat="1" ht="33.75">
      <c r="A90" s="92" t="s">
        <v>454</v>
      </c>
      <c r="B90" s="122" t="s">
        <v>78</v>
      </c>
      <c r="C90" s="123" t="s">
        <v>480</v>
      </c>
      <c r="D90" s="87">
        <f t="shared" si="12"/>
        <v>72000</v>
      </c>
      <c r="E90" s="87">
        <f t="shared" si="11"/>
        <v>0</v>
      </c>
      <c r="F90" s="87">
        <f t="shared" si="11"/>
        <v>72000</v>
      </c>
    </row>
    <row r="91" spans="1:6" s="69" customFormat="1" ht="33.75">
      <c r="A91" s="92" t="s">
        <v>325</v>
      </c>
      <c r="B91" s="122" t="s">
        <v>78</v>
      </c>
      <c r="C91" s="123" t="s">
        <v>131</v>
      </c>
      <c r="D91" s="87">
        <f t="shared" si="12"/>
        <v>72000</v>
      </c>
      <c r="E91" s="87">
        <f t="shared" si="11"/>
        <v>0</v>
      </c>
      <c r="F91" s="87">
        <f t="shared" si="11"/>
        <v>72000</v>
      </c>
    </row>
    <row r="92" spans="1:6" s="69" customFormat="1" ht="12.75">
      <c r="A92" s="92" t="s">
        <v>312</v>
      </c>
      <c r="B92" s="122" t="s">
        <v>78</v>
      </c>
      <c r="C92" s="123" t="s">
        <v>132</v>
      </c>
      <c r="D92" s="87">
        <f t="shared" si="12"/>
        <v>72000</v>
      </c>
      <c r="E92" s="87">
        <f t="shared" si="11"/>
        <v>0</v>
      </c>
      <c r="F92" s="87">
        <f t="shared" si="11"/>
        <v>72000</v>
      </c>
    </row>
    <row r="93" spans="1:6" s="69" customFormat="1" ht="12.75">
      <c r="A93" s="92" t="s">
        <v>319</v>
      </c>
      <c r="B93" s="122" t="s">
        <v>78</v>
      </c>
      <c r="C93" s="123" t="s">
        <v>133</v>
      </c>
      <c r="D93" s="87">
        <f t="shared" si="12"/>
        <v>72000</v>
      </c>
      <c r="E93" s="87">
        <f t="shared" si="11"/>
        <v>0</v>
      </c>
      <c r="F93" s="87">
        <f t="shared" si="11"/>
        <v>72000</v>
      </c>
    </row>
    <row r="94" spans="1:6" s="69" customFormat="1" ht="12.75">
      <c r="A94" s="92" t="s">
        <v>322</v>
      </c>
      <c r="B94" s="122" t="s">
        <v>78</v>
      </c>
      <c r="C94" s="123" t="s">
        <v>134</v>
      </c>
      <c r="D94" s="87">
        <v>72000</v>
      </c>
      <c r="E94" s="87">
        <v>0</v>
      </c>
      <c r="F94" s="91">
        <v>72000</v>
      </c>
    </row>
    <row r="95" spans="1:6" s="69" customFormat="1" ht="67.5">
      <c r="A95" s="92" t="s">
        <v>481</v>
      </c>
      <c r="B95" s="122" t="s">
        <v>78</v>
      </c>
      <c r="C95" s="123" t="s">
        <v>482</v>
      </c>
      <c r="D95" s="87">
        <f>D96</f>
        <v>19776.25</v>
      </c>
      <c r="E95" s="87">
        <f aca="true" t="shared" si="13" ref="E95:F98">E96</f>
        <v>4944.06</v>
      </c>
      <c r="F95" s="87">
        <f t="shared" si="13"/>
        <v>14832.19</v>
      </c>
    </row>
    <row r="96" spans="1:6" s="69" customFormat="1" ht="12.75">
      <c r="A96" s="92" t="s">
        <v>483</v>
      </c>
      <c r="B96" s="122" t="s">
        <v>78</v>
      </c>
      <c r="C96" s="123" t="s">
        <v>484</v>
      </c>
      <c r="D96" s="87">
        <f>D97</f>
        <v>19776.25</v>
      </c>
      <c r="E96" s="87">
        <f t="shared" si="13"/>
        <v>4944.06</v>
      </c>
      <c r="F96" s="87">
        <f t="shared" si="13"/>
        <v>14832.19</v>
      </c>
    </row>
    <row r="97" spans="1:6" s="69" customFormat="1" ht="22.5">
      <c r="A97" s="92" t="s">
        <v>332</v>
      </c>
      <c r="B97" s="122" t="s">
        <v>78</v>
      </c>
      <c r="C97" s="123" t="s">
        <v>135</v>
      </c>
      <c r="D97" s="87">
        <f>D98</f>
        <v>19776.25</v>
      </c>
      <c r="E97" s="87">
        <f t="shared" si="13"/>
        <v>4944.06</v>
      </c>
      <c r="F97" s="87">
        <f t="shared" si="13"/>
        <v>14832.19</v>
      </c>
    </row>
    <row r="98" spans="1:6" s="69" customFormat="1" ht="12.75">
      <c r="A98" s="92" t="s">
        <v>312</v>
      </c>
      <c r="B98" s="122" t="s">
        <v>78</v>
      </c>
      <c r="C98" s="123" t="s">
        <v>136</v>
      </c>
      <c r="D98" s="87">
        <f>D99</f>
        <v>19776.25</v>
      </c>
      <c r="E98" s="87">
        <f t="shared" si="13"/>
        <v>4944.06</v>
      </c>
      <c r="F98" s="87">
        <f t="shared" si="13"/>
        <v>14832.19</v>
      </c>
    </row>
    <row r="99" spans="1:6" s="69" customFormat="1" ht="12.75">
      <c r="A99" s="92" t="s">
        <v>330</v>
      </c>
      <c r="B99" s="122" t="s">
        <v>78</v>
      </c>
      <c r="C99" s="123" t="s">
        <v>137</v>
      </c>
      <c r="D99" s="87">
        <v>19776.25</v>
      </c>
      <c r="E99" s="87">
        <v>4944.06</v>
      </c>
      <c r="F99" s="91">
        <v>14832.19</v>
      </c>
    </row>
    <row r="100" spans="1:9" s="69" customFormat="1" ht="22.5">
      <c r="A100" s="92" t="s">
        <v>485</v>
      </c>
      <c r="B100" s="122" t="s">
        <v>78</v>
      </c>
      <c r="C100" s="123" t="s">
        <v>486</v>
      </c>
      <c r="D100" s="87">
        <f>D101+D114</f>
        <v>129572</v>
      </c>
      <c r="E100" s="87">
        <f>E101+E114</f>
        <v>6600</v>
      </c>
      <c r="F100" s="87">
        <f>F101+F114</f>
        <v>122972</v>
      </c>
      <c r="I100" s="130"/>
    </row>
    <row r="101" spans="1:6" s="69" customFormat="1" ht="45" customHeight="1">
      <c r="A101" s="92" t="s">
        <v>491</v>
      </c>
      <c r="B101" s="122" t="s">
        <v>78</v>
      </c>
      <c r="C101" s="123" t="s">
        <v>487</v>
      </c>
      <c r="D101" s="87">
        <f aca="true" t="shared" si="14" ref="D101:F102">D102</f>
        <v>15800</v>
      </c>
      <c r="E101" s="87">
        <f t="shared" si="14"/>
        <v>6600</v>
      </c>
      <c r="F101" s="87">
        <f t="shared" si="14"/>
        <v>9200</v>
      </c>
    </row>
    <row r="102" spans="1:6" s="69" customFormat="1" ht="33.75">
      <c r="A102" s="92" t="s">
        <v>453</v>
      </c>
      <c r="B102" s="122" t="s">
        <v>78</v>
      </c>
      <c r="C102" s="123" t="s">
        <v>488</v>
      </c>
      <c r="D102" s="87">
        <f t="shared" si="14"/>
        <v>15800</v>
      </c>
      <c r="E102" s="87">
        <f t="shared" si="14"/>
        <v>6600</v>
      </c>
      <c r="F102" s="87">
        <f t="shared" si="14"/>
        <v>9200</v>
      </c>
    </row>
    <row r="103" spans="1:9" s="69" customFormat="1" ht="33.75">
      <c r="A103" s="92" t="s">
        <v>454</v>
      </c>
      <c r="B103" s="122" t="s">
        <v>78</v>
      </c>
      <c r="C103" s="123" t="s">
        <v>489</v>
      </c>
      <c r="D103" s="87">
        <f>D104+D108</f>
        <v>15800</v>
      </c>
      <c r="E103" s="87">
        <f>E104+E108</f>
        <v>6600</v>
      </c>
      <c r="F103" s="87">
        <f>F104+F108</f>
        <v>9200</v>
      </c>
      <c r="I103" s="130"/>
    </row>
    <row r="104" spans="1:6" s="69" customFormat="1" ht="33.75">
      <c r="A104" s="92" t="s">
        <v>318</v>
      </c>
      <c r="B104" s="122" t="s">
        <v>78</v>
      </c>
      <c r="C104" s="123" t="s">
        <v>138</v>
      </c>
      <c r="D104" s="87">
        <f>D105</f>
        <v>10800</v>
      </c>
      <c r="E104" s="87">
        <f aca="true" t="shared" si="15" ref="E104:F106">E105</f>
        <v>3600</v>
      </c>
      <c r="F104" s="87">
        <f t="shared" si="15"/>
        <v>7200</v>
      </c>
    </row>
    <row r="105" spans="1:6" s="69" customFormat="1" ht="12.75">
      <c r="A105" s="92" t="s">
        <v>312</v>
      </c>
      <c r="B105" s="122" t="s">
        <v>78</v>
      </c>
      <c r="C105" s="123" t="s">
        <v>139</v>
      </c>
      <c r="D105" s="87">
        <f>D106</f>
        <v>10800</v>
      </c>
      <c r="E105" s="87">
        <f t="shared" si="15"/>
        <v>3600</v>
      </c>
      <c r="F105" s="87">
        <f t="shared" si="15"/>
        <v>7200</v>
      </c>
    </row>
    <row r="106" spans="1:6" s="69" customFormat="1" ht="12.75">
      <c r="A106" s="92" t="s">
        <v>319</v>
      </c>
      <c r="B106" s="122" t="s">
        <v>78</v>
      </c>
      <c r="C106" s="123" t="s">
        <v>140</v>
      </c>
      <c r="D106" s="87">
        <f>D107</f>
        <v>10800</v>
      </c>
      <c r="E106" s="87">
        <f t="shared" si="15"/>
        <v>3600</v>
      </c>
      <c r="F106" s="87">
        <f t="shared" si="15"/>
        <v>7200</v>
      </c>
    </row>
    <row r="107" spans="1:6" s="69" customFormat="1" ht="12.75">
      <c r="A107" s="92" t="s">
        <v>322</v>
      </c>
      <c r="B107" s="122" t="s">
        <v>78</v>
      </c>
      <c r="C107" s="123" t="s">
        <v>141</v>
      </c>
      <c r="D107" s="87">
        <v>10800</v>
      </c>
      <c r="E107" s="87">
        <v>3600</v>
      </c>
      <c r="F107" s="91">
        <v>7200</v>
      </c>
    </row>
    <row r="108" spans="1:6" s="69" customFormat="1" ht="33.75">
      <c r="A108" s="92" t="s">
        <v>325</v>
      </c>
      <c r="B108" s="122" t="s">
        <v>78</v>
      </c>
      <c r="C108" s="123" t="s">
        <v>142</v>
      </c>
      <c r="D108" s="87">
        <f aca="true" t="shared" si="16" ref="D108:F109">D109</f>
        <v>5000</v>
      </c>
      <c r="E108" s="87">
        <f t="shared" si="16"/>
        <v>3000</v>
      </c>
      <c r="F108" s="87">
        <f t="shared" si="16"/>
        <v>2000</v>
      </c>
    </row>
    <row r="109" spans="1:6" s="69" customFormat="1" ht="22.5">
      <c r="A109" s="92" t="s">
        <v>323</v>
      </c>
      <c r="B109" s="122" t="s">
        <v>78</v>
      </c>
      <c r="C109" s="123" t="s">
        <v>143</v>
      </c>
      <c r="D109" s="87">
        <f t="shared" si="16"/>
        <v>5000</v>
      </c>
      <c r="E109" s="87">
        <f t="shared" si="16"/>
        <v>3000</v>
      </c>
      <c r="F109" s="87">
        <f t="shared" si="16"/>
        <v>2000</v>
      </c>
    </row>
    <row r="110" spans="1:6" s="69" customFormat="1" ht="22.5">
      <c r="A110" s="92" t="s">
        <v>328</v>
      </c>
      <c r="B110" s="122" t="s">
        <v>78</v>
      </c>
      <c r="C110" s="123" t="s">
        <v>144</v>
      </c>
      <c r="D110" s="87">
        <v>5000</v>
      </c>
      <c r="E110" s="87">
        <v>3000</v>
      </c>
      <c r="F110" s="91">
        <v>2000</v>
      </c>
    </row>
    <row r="111" spans="1:6" s="69" customFormat="1" ht="68.25" customHeight="1">
      <c r="A111" s="92" t="s">
        <v>490</v>
      </c>
      <c r="B111" s="122" t="s">
        <v>78</v>
      </c>
      <c r="C111" s="123" t="s">
        <v>492</v>
      </c>
      <c r="D111" s="87">
        <f>D112</f>
        <v>113772</v>
      </c>
      <c r="E111" s="87">
        <f aca="true" t="shared" si="17" ref="E111:F114">E112</f>
        <v>0</v>
      </c>
      <c r="F111" s="87">
        <f t="shared" si="17"/>
        <v>113772</v>
      </c>
    </row>
    <row r="112" spans="1:6" s="69" customFormat="1" ht="33.75">
      <c r="A112" s="92" t="s">
        <v>453</v>
      </c>
      <c r="B112" s="122" t="s">
        <v>78</v>
      </c>
      <c r="C112" s="123" t="s">
        <v>493</v>
      </c>
      <c r="D112" s="87">
        <f>D113</f>
        <v>113772</v>
      </c>
      <c r="E112" s="87">
        <f t="shared" si="17"/>
        <v>0</v>
      </c>
      <c r="F112" s="87">
        <f t="shared" si="17"/>
        <v>113772</v>
      </c>
    </row>
    <row r="113" spans="1:6" s="69" customFormat="1" ht="33.75">
      <c r="A113" s="92" t="s">
        <v>454</v>
      </c>
      <c r="B113" s="122" t="s">
        <v>78</v>
      </c>
      <c r="C113" s="123" t="s">
        <v>494</v>
      </c>
      <c r="D113" s="87">
        <f>D114</f>
        <v>113772</v>
      </c>
      <c r="E113" s="87">
        <f t="shared" si="17"/>
        <v>0</v>
      </c>
      <c r="F113" s="87">
        <f t="shared" si="17"/>
        <v>113772</v>
      </c>
    </row>
    <row r="114" spans="1:6" s="69" customFormat="1" ht="33.75">
      <c r="A114" s="92" t="s">
        <v>325</v>
      </c>
      <c r="B114" s="122" t="s">
        <v>78</v>
      </c>
      <c r="C114" s="123" t="s">
        <v>145</v>
      </c>
      <c r="D114" s="87">
        <f>D115</f>
        <v>113772</v>
      </c>
      <c r="E114" s="87">
        <f t="shared" si="17"/>
        <v>0</v>
      </c>
      <c r="F114" s="87">
        <f t="shared" si="17"/>
        <v>113772</v>
      </c>
    </row>
    <row r="115" spans="1:6" s="69" customFormat="1" ht="12.75">
      <c r="A115" s="92" t="s">
        <v>312</v>
      </c>
      <c r="B115" s="122" t="s">
        <v>78</v>
      </c>
      <c r="C115" s="123" t="s">
        <v>146</v>
      </c>
      <c r="D115" s="87">
        <f>D116+D118</f>
        <v>113772</v>
      </c>
      <c r="E115" s="87">
        <f>E116+E118</f>
        <v>0</v>
      </c>
      <c r="F115" s="87">
        <f>F116+F118</f>
        <v>113772</v>
      </c>
    </row>
    <row r="116" spans="1:6" s="69" customFormat="1" ht="22.5">
      <c r="A116" s="92" t="s">
        <v>313</v>
      </c>
      <c r="B116" s="122" t="s">
        <v>78</v>
      </c>
      <c r="C116" s="123" t="s">
        <v>147</v>
      </c>
      <c r="D116" s="87">
        <v>21000</v>
      </c>
      <c r="E116" s="87">
        <v>0</v>
      </c>
      <c r="F116" s="91">
        <v>21000</v>
      </c>
    </row>
    <row r="117" spans="1:6" s="69" customFormat="1" ht="12.75">
      <c r="A117" s="92" t="s">
        <v>317</v>
      </c>
      <c r="B117" s="122" t="s">
        <v>78</v>
      </c>
      <c r="C117" s="123" t="s">
        <v>148</v>
      </c>
      <c r="D117" s="87">
        <v>21000</v>
      </c>
      <c r="E117" s="87">
        <v>0</v>
      </c>
      <c r="F117" s="91">
        <v>21000</v>
      </c>
    </row>
    <row r="118" spans="1:6" s="69" customFormat="1" ht="12.75">
      <c r="A118" s="92" t="s">
        <v>319</v>
      </c>
      <c r="B118" s="122" t="s">
        <v>78</v>
      </c>
      <c r="C118" s="123" t="s">
        <v>149</v>
      </c>
      <c r="D118" s="87">
        <f>D119+D120</f>
        <v>92772</v>
      </c>
      <c r="E118" s="87">
        <f>E119+E120</f>
        <v>0</v>
      </c>
      <c r="F118" s="87">
        <f>F119+F120</f>
        <v>92772</v>
      </c>
    </row>
    <row r="119" spans="1:6" s="69" customFormat="1" ht="12.75">
      <c r="A119" s="92" t="s">
        <v>326</v>
      </c>
      <c r="B119" s="122" t="s">
        <v>78</v>
      </c>
      <c r="C119" s="123" t="s">
        <v>150</v>
      </c>
      <c r="D119" s="87">
        <v>2772</v>
      </c>
      <c r="E119" s="87">
        <v>0</v>
      </c>
      <c r="F119" s="91">
        <v>2772</v>
      </c>
    </row>
    <row r="120" spans="1:6" s="69" customFormat="1" ht="12.75">
      <c r="A120" s="92" t="s">
        <v>322</v>
      </c>
      <c r="B120" s="122" t="s">
        <v>78</v>
      </c>
      <c r="C120" s="123" t="s">
        <v>151</v>
      </c>
      <c r="D120" s="87">
        <v>90000</v>
      </c>
      <c r="E120" s="87">
        <v>0</v>
      </c>
      <c r="F120" s="91">
        <v>90000</v>
      </c>
    </row>
    <row r="121" spans="1:9" s="69" customFormat="1" ht="12.75">
      <c r="A121" s="147" t="s">
        <v>504</v>
      </c>
      <c r="B121" s="148" t="s">
        <v>78</v>
      </c>
      <c r="C121" s="144" t="s">
        <v>495</v>
      </c>
      <c r="D121" s="149">
        <f aca="true" t="shared" si="18" ref="D121:F123">D122</f>
        <v>265900</v>
      </c>
      <c r="E121" s="149">
        <f t="shared" si="18"/>
        <v>78249.71</v>
      </c>
      <c r="F121" s="149">
        <f t="shared" si="18"/>
        <v>187650.29</v>
      </c>
      <c r="I121" s="130"/>
    </row>
    <row r="122" spans="1:6" s="69" customFormat="1" ht="22.5">
      <c r="A122" s="92" t="s">
        <v>496</v>
      </c>
      <c r="B122" s="122" t="s">
        <v>78</v>
      </c>
      <c r="C122" s="123" t="s">
        <v>497</v>
      </c>
      <c r="D122" s="87">
        <f t="shared" si="18"/>
        <v>265900</v>
      </c>
      <c r="E122" s="87">
        <f t="shared" si="18"/>
        <v>78249.71</v>
      </c>
      <c r="F122" s="87">
        <f t="shared" si="18"/>
        <v>187650.29</v>
      </c>
    </row>
    <row r="123" spans="1:6" s="69" customFormat="1" ht="22.5">
      <c r="A123" s="92" t="s">
        <v>498</v>
      </c>
      <c r="B123" s="122" t="s">
        <v>78</v>
      </c>
      <c r="C123" s="123" t="s">
        <v>499</v>
      </c>
      <c r="D123" s="87">
        <f t="shared" si="18"/>
        <v>265900</v>
      </c>
      <c r="E123" s="87">
        <f t="shared" si="18"/>
        <v>78249.71</v>
      </c>
      <c r="F123" s="87">
        <f t="shared" si="18"/>
        <v>187650.29</v>
      </c>
    </row>
    <row r="124" spans="1:9" s="69" customFormat="1" ht="50.25" customHeight="1">
      <c r="A124" s="92" t="s">
        <v>500</v>
      </c>
      <c r="B124" s="122" t="s">
        <v>78</v>
      </c>
      <c r="C124" s="123" t="s">
        <v>501</v>
      </c>
      <c r="D124" s="87">
        <f>D125+D134+D138</f>
        <v>265900</v>
      </c>
      <c r="E124" s="87">
        <f>E125+E134+E138</f>
        <v>78249.71</v>
      </c>
      <c r="F124" s="87">
        <f>F125+F134+F138</f>
        <v>187650.29</v>
      </c>
      <c r="I124" s="130"/>
    </row>
    <row r="125" spans="1:6" s="69" customFormat="1" ht="83.25" customHeight="1">
      <c r="A125" s="146" t="s">
        <v>441</v>
      </c>
      <c r="B125" s="122" t="s">
        <v>78</v>
      </c>
      <c r="C125" s="123" t="s">
        <v>502</v>
      </c>
      <c r="D125" s="87">
        <f>D126</f>
        <v>254900</v>
      </c>
      <c r="E125" s="87">
        <f aca="true" t="shared" si="19" ref="E125:F128">E126</f>
        <v>76581.71</v>
      </c>
      <c r="F125" s="87">
        <f t="shared" si="19"/>
        <v>178318.29</v>
      </c>
    </row>
    <row r="126" spans="1:6" s="69" customFormat="1" ht="34.5" customHeight="1">
      <c r="A126" s="146" t="s">
        <v>442</v>
      </c>
      <c r="B126" s="122" t="s">
        <v>78</v>
      </c>
      <c r="C126" s="123" t="s">
        <v>503</v>
      </c>
      <c r="D126" s="87">
        <f>D127</f>
        <v>254900</v>
      </c>
      <c r="E126" s="87">
        <f t="shared" si="19"/>
        <v>76581.71</v>
      </c>
      <c r="F126" s="87">
        <f t="shared" si="19"/>
        <v>178318.29</v>
      </c>
    </row>
    <row r="127" spans="1:6" s="69" customFormat="1" ht="22.5">
      <c r="A127" s="92" t="s">
        <v>311</v>
      </c>
      <c r="B127" s="122" t="s">
        <v>78</v>
      </c>
      <c r="C127" s="123" t="s">
        <v>152</v>
      </c>
      <c r="D127" s="87">
        <f>D128</f>
        <v>254900</v>
      </c>
      <c r="E127" s="87">
        <f t="shared" si="19"/>
        <v>76581.71</v>
      </c>
      <c r="F127" s="87">
        <f t="shared" si="19"/>
        <v>178318.29</v>
      </c>
    </row>
    <row r="128" spans="1:6" s="69" customFormat="1" ht="12.75">
      <c r="A128" s="92" t="s">
        <v>312</v>
      </c>
      <c r="B128" s="122" t="s">
        <v>78</v>
      </c>
      <c r="C128" s="123" t="s">
        <v>153</v>
      </c>
      <c r="D128" s="87">
        <f>D129</f>
        <v>254900</v>
      </c>
      <c r="E128" s="87">
        <f t="shared" si="19"/>
        <v>76581.71</v>
      </c>
      <c r="F128" s="87">
        <f t="shared" si="19"/>
        <v>178318.29</v>
      </c>
    </row>
    <row r="129" spans="1:6" s="69" customFormat="1" ht="22.5">
      <c r="A129" s="92" t="s">
        <v>313</v>
      </c>
      <c r="B129" s="122" t="s">
        <v>78</v>
      </c>
      <c r="C129" s="123" t="s">
        <v>154</v>
      </c>
      <c r="D129" s="87">
        <f>D130+D131</f>
        <v>254900</v>
      </c>
      <c r="E129" s="87">
        <v>76581.71</v>
      </c>
      <c r="F129" s="91">
        <v>178318.29</v>
      </c>
    </row>
    <row r="130" spans="1:6" s="69" customFormat="1" ht="12.75">
      <c r="A130" s="92" t="s">
        <v>314</v>
      </c>
      <c r="B130" s="122" t="s">
        <v>78</v>
      </c>
      <c r="C130" s="123" t="s">
        <v>155</v>
      </c>
      <c r="D130" s="87">
        <v>189940</v>
      </c>
      <c r="E130" s="87">
        <v>57703.03</v>
      </c>
      <c r="F130" s="91">
        <v>132236.97</v>
      </c>
    </row>
    <row r="131" spans="1:6" s="69" customFormat="1" ht="22.5">
      <c r="A131" s="92" t="s">
        <v>315</v>
      </c>
      <c r="B131" s="122" t="s">
        <v>78</v>
      </c>
      <c r="C131" s="123" t="s">
        <v>156</v>
      </c>
      <c r="D131" s="87">
        <v>64960</v>
      </c>
      <c r="E131" s="87">
        <v>18878.68</v>
      </c>
      <c r="F131" s="91">
        <v>46081.32</v>
      </c>
    </row>
    <row r="132" spans="1:6" s="69" customFormat="1" ht="33.75">
      <c r="A132" s="92" t="s">
        <v>453</v>
      </c>
      <c r="B132" s="122" t="s">
        <v>78</v>
      </c>
      <c r="C132" s="123" t="s">
        <v>741</v>
      </c>
      <c r="D132" s="87">
        <f>D133</f>
        <v>11000</v>
      </c>
      <c r="E132" s="87">
        <f>E133</f>
        <v>1668</v>
      </c>
      <c r="F132" s="87">
        <f>F133</f>
        <v>9332</v>
      </c>
    </row>
    <row r="133" spans="1:6" s="69" customFormat="1" ht="33.75">
      <c r="A133" s="92" t="s">
        <v>454</v>
      </c>
      <c r="B133" s="122" t="s">
        <v>78</v>
      </c>
      <c r="C133" s="123" t="s">
        <v>740</v>
      </c>
      <c r="D133" s="87">
        <f>D134+D138</f>
        <v>11000</v>
      </c>
      <c r="E133" s="87">
        <f>E134+E138</f>
        <v>1668</v>
      </c>
      <c r="F133" s="87">
        <f>F134+F138</f>
        <v>9332</v>
      </c>
    </row>
    <row r="134" spans="1:6" s="69" customFormat="1" ht="33.75">
      <c r="A134" s="92" t="s">
        <v>318</v>
      </c>
      <c r="B134" s="122" t="s">
        <v>78</v>
      </c>
      <c r="C134" s="123" t="s">
        <v>157</v>
      </c>
      <c r="D134" s="87">
        <v>3803</v>
      </c>
      <c r="E134" s="87">
        <v>1268</v>
      </c>
      <c r="F134" s="91">
        <v>2535</v>
      </c>
    </row>
    <row r="135" spans="1:6" s="69" customFormat="1" ht="12.75">
      <c r="A135" s="92" t="s">
        <v>312</v>
      </c>
      <c r="B135" s="122" t="s">
        <v>78</v>
      </c>
      <c r="C135" s="123" t="s">
        <v>158</v>
      </c>
      <c r="D135" s="87">
        <v>3803</v>
      </c>
      <c r="E135" s="87">
        <v>1268</v>
      </c>
      <c r="F135" s="91">
        <v>2535</v>
      </c>
    </row>
    <row r="136" spans="1:6" s="69" customFormat="1" ht="12.75">
      <c r="A136" s="92" t="s">
        <v>319</v>
      </c>
      <c r="B136" s="122" t="s">
        <v>78</v>
      </c>
      <c r="C136" s="123" t="s">
        <v>159</v>
      </c>
      <c r="D136" s="87">
        <v>3803</v>
      </c>
      <c r="E136" s="87">
        <v>1268</v>
      </c>
      <c r="F136" s="91">
        <v>2535</v>
      </c>
    </row>
    <row r="137" spans="1:6" s="69" customFormat="1" ht="12.75">
      <c r="A137" s="92" t="s">
        <v>320</v>
      </c>
      <c r="B137" s="122" t="s">
        <v>78</v>
      </c>
      <c r="C137" s="123" t="s">
        <v>160</v>
      </c>
      <c r="D137" s="87">
        <v>3803</v>
      </c>
      <c r="E137" s="87">
        <v>1268</v>
      </c>
      <c r="F137" s="91">
        <v>2535</v>
      </c>
    </row>
    <row r="138" spans="1:6" s="69" customFormat="1" ht="33.75">
      <c r="A138" s="92" t="s">
        <v>325</v>
      </c>
      <c r="B138" s="122" t="s">
        <v>78</v>
      </c>
      <c r="C138" s="123" t="s">
        <v>161</v>
      </c>
      <c r="D138" s="87">
        <f>D139+D142</f>
        <v>7197</v>
      </c>
      <c r="E138" s="87">
        <f>E139+E142</f>
        <v>400</v>
      </c>
      <c r="F138" s="87">
        <f>F139+F142</f>
        <v>6797</v>
      </c>
    </row>
    <row r="139" spans="1:6" s="69" customFormat="1" ht="12.75">
      <c r="A139" s="92" t="s">
        <v>312</v>
      </c>
      <c r="B139" s="122" t="s">
        <v>78</v>
      </c>
      <c r="C139" s="123" t="s">
        <v>162</v>
      </c>
      <c r="D139" s="87">
        <v>5935</v>
      </c>
      <c r="E139" s="87">
        <v>400</v>
      </c>
      <c r="F139" s="91">
        <v>5535</v>
      </c>
    </row>
    <row r="140" spans="1:6" s="69" customFormat="1" ht="12.75">
      <c r="A140" s="92" t="s">
        <v>319</v>
      </c>
      <c r="B140" s="122" t="s">
        <v>78</v>
      </c>
      <c r="C140" s="123" t="s">
        <v>163</v>
      </c>
      <c r="D140" s="87">
        <v>5935</v>
      </c>
      <c r="E140" s="87">
        <v>400</v>
      </c>
      <c r="F140" s="91">
        <v>5535</v>
      </c>
    </row>
    <row r="141" spans="1:6" s="69" customFormat="1" ht="12.75">
      <c r="A141" s="92" t="s">
        <v>327</v>
      </c>
      <c r="B141" s="122" t="s">
        <v>78</v>
      </c>
      <c r="C141" s="123" t="s">
        <v>164</v>
      </c>
      <c r="D141" s="87">
        <v>5935</v>
      </c>
      <c r="E141" s="87">
        <v>400</v>
      </c>
      <c r="F141" s="91">
        <v>5535</v>
      </c>
    </row>
    <row r="142" spans="1:6" s="69" customFormat="1" ht="22.5">
      <c r="A142" s="92" t="s">
        <v>323</v>
      </c>
      <c r="B142" s="122" t="s">
        <v>78</v>
      </c>
      <c r="C142" s="123" t="s">
        <v>165</v>
      </c>
      <c r="D142" s="87">
        <v>1262</v>
      </c>
      <c r="E142" s="87">
        <v>0</v>
      </c>
      <c r="F142" s="91">
        <v>1262</v>
      </c>
    </row>
    <row r="143" spans="1:6" s="69" customFormat="1" ht="22.5">
      <c r="A143" s="92" t="s">
        <v>328</v>
      </c>
      <c r="B143" s="122" t="s">
        <v>78</v>
      </c>
      <c r="C143" s="123" t="s">
        <v>166</v>
      </c>
      <c r="D143" s="87">
        <v>1262</v>
      </c>
      <c r="E143" s="87">
        <v>0</v>
      </c>
      <c r="F143" s="91">
        <v>1262</v>
      </c>
    </row>
    <row r="144" spans="1:6" s="69" customFormat="1" ht="49.5" customHeight="1">
      <c r="A144" s="147" t="s">
        <v>505</v>
      </c>
      <c r="B144" s="148" t="s">
        <v>78</v>
      </c>
      <c r="C144" s="144" t="s">
        <v>510</v>
      </c>
      <c r="D144" s="149">
        <f>D145+D154</f>
        <v>933000</v>
      </c>
      <c r="E144" s="149">
        <f>E145+E154</f>
        <v>26295.9</v>
      </c>
      <c r="F144" s="149">
        <f>F145+F154</f>
        <v>906704.1</v>
      </c>
    </row>
    <row r="145" spans="1:6" s="69" customFormat="1" ht="56.25" customHeight="1">
      <c r="A145" s="92" t="s">
        <v>506</v>
      </c>
      <c r="B145" s="122" t="s">
        <v>78</v>
      </c>
      <c r="C145" s="123" t="s">
        <v>511</v>
      </c>
      <c r="D145" s="87">
        <f aca="true" t="shared" si="20" ref="D145:D152">D146</f>
        <v>266000</v>
      </c>
      <c r="E145" s="87">
        <f aca="true" t="shared" si="21" ref="E145:F152">E146</f>
        <v>0</v>
      </c>
      <c r="F145" s="87">
        <f t="shared" si="21"/>
        <v>266000</v>
      </c>
    </row>
    <row r="146" spans="1:6" s="69" customFormat="1" ht="22.5">
      <c r="A146" s="92" t="s">
        <v>507</v>
      </c>
      <c r="B146" s="122" t="s">
        <v>78</v>
      </c>
      <c r="C146" s="123" t="s">
        <v>512</v>
      </c>
      <c r="D146" s="87">
        <f t="shared" si="20"/>
        <v>266000</v>
      </c>
      <c r="E146" s="87">
        <f t="shared" si="21"/>
        <v>0</v>
      </c>
      <c r="F146" s="87">
        <f t="shared" si="21"/>
        <v>266000</v>
      </c>
    </row>
    <row r="147" spans="1:6" s="69" customFormat="1" ht="45" customHeight="1">
      <c r="A147" s="92" t="s">
        <v>508</v>
      </c>
      <c r="B147" s="122" t="s">
        <v>78</v>
      </c>
      <c r="C147" s="123" t="s">
        <v>513</v>
      </c>
      <c r="D147" s="87">
        <f t="shared" si="20"/>
        <v>266000</v>
      </c>
      <c r="E147" s="87">
        <f t="shared" si="21"/>
        <v>0</v>
      </c>
      <c r="F147" s="87">
        <f t="shared" si="21"/>
        <v>266000</v>
      </c>
    </row>
    <row r="148" spans="1:6" s="69" customFormat="1" ht="123" customHeight="1">
      <c r="A148" s="92" t="s">
        <v>509</v>
      </c>
      <c r="B148" s="122" t="s">
        <v>78</v>
      </c>
      <c r="C148" s="123" t="s">
        <v>514</v>
      </c>
      <c r="D148" s="87">
        <f t="shared" si="20"/>
        <v>266000</v>
      </c>
      <c r="E148" s="87">
        <f t="shared" si="21"/>
        <v>0</v>
      </c>
      <c r="F148" s="87">
        <f t="shared" si="21"/>
        <v>266000</v>
      </c>
    </row>
    <row r="149" spans="1:6" s="69" customFormat="1" ht="12.75">
      <c r="A149" s="92" t="s">
        <v>483</v>
      </c>
      <c r="B149" s="122" t="s">
        <v>78</v>
      </c>
      <c r="C149" s="123" t="s">
        <v>515</v>
      </c>
      <c r="D149" s="87">
        <f t="shared" si="20"/>
        <v>266000</v>
      </c>
      <c r="E149" s="87">
        <f t="shared" si="21"/>
        <v>0</v>
      </c>
      <c r="F149" s="87">
        <f t="shared" si="21"/>
        <v>266000</v>
      </c>
    </row>
    <row r="150" spans="1:6" s="69" customFormat="1" ht="22.5">
      <c r="A150" s="92" t="s">
        <v>332</v>
      </c>
      <c r="B150" s="122" t="s">
        <v>78</v>
      </c>
      <c r="C150" s="123" t="s">
        <v>167</v>
      </c>
      <c r="D150" s="87">
        <f t="shared" si="20"/>
        <v>266000</v>
      </c>
      <c r="E150" s="87">
        <f t="shared" si="21"/>
        <v>0</v>
      </c>
      <c r="F150" s="87">
        <f t="shared" si="21"/>
        <v>266000</v>
      </c>
    </row>
    <row r="151" spans="1:6" s="69" customFormat="1" ht="12.75">
      <c r="A151" s="92" t="s">
        <v>312</v>
      </c>
      <c r="B151" s="122" t="s">
        <v>78</v>
      </c>
      <c r="C151" s="123" t="s">
        <v>168</v>
      </c>
      <c r="D151" s="87">
        <f t="shared" si="20"/>
        <v>266000</v>
      </c>
      <c r="E151" s="87">
        <f t="shared" si="21"/>
        <v>0</v>
      </c>
      <c r="F151" s="87">
        <f t="shared" si="21"/>
        <v>266000</v>
      </c>
    </row>
    <row r="152" spans="1:6" s="69" customFormat="1" ht="22.5">
      <c r="A152" s="92" t="s">
        <v>333</v>
      </c>
      <c r="B152" s="122" t="s">
        <v>78</v>
      </c>
      <c r="C152" s="123" t="s">
        <v>169</v>
      </c>
      <c r="D152" s="87">
        <f t="shared" si="20"/>
        <v>266000</v>
      </c>
      <c r="E152" s="87">
        <f t="shared" si="21"/>
        <v>0</v>
      </c>
      <c r="F152" s="87">
        <f t="shared" si="21"/>
        <v>266000</v>
      </c>
    </row>
    <row r="153" spans="1:6" s="69" customFormat="1" ht="33.75">
      <c r="A153" s="92" t="s">
        <v>334</v>
      </c>
      <c r="B153" s="122" t="s">
        <v>78</v>
      </c>
      <c r="C153" s="123" t="s">
        <v>170</v>
      </c>
      <c r="D153" s="87">
        <v>266000</v>
      </c>
      <c r="E153" s="87">
        <v>0</v>
      </c>
      <c r="F153" s="91">
        <v>266000</v>
      </c>
    </row>
    <row r="154" spans="1:6" s="69" customFormat="1" ht="33" customHeight="1">
      <c r="A154" s="92" t="s">
        <v>516</v>
      </c>
      <c r="B154" s="122" t="s">
        <v>78</v>
      </c>
      <c r="C154" s="123" t="s">
        <v>517</v>
      </c>
      <c r="D154" s="87">
        <f>D155</f>
        <v>667000</v>
      </c>
      <c r="E154" s="87">
        <f>E155</f>
        <v>26295.9</v>
      </c>
      <c r="F154" s="87">
        <f>F155</f>
        <v>640704.1</v>
      </c>
    </row>
    <row r="155" spans="1:6" s="69" customFormat="1" ht="22.5">
      <c r="A155" s="92" t="s">
        <v>485</v>
      </c>
      <c r="B155" s="122" t="s">
        <v>78</v>
      </c>
      <c r="C155" s="123" t="s">
        <v>518</v>
      </c>
      <c r="D155" s="87">
        <f>D156+D166</f>
        <v>667000</v>
      </c>
      <c r="E155" s="87">
        <f>E156+E166</f>
        <v>26295.9</v>
      </c>
      <c r="F155" s="87">
        <f>F156+F166</f>
        <v>640704.1</v>
      </c>
    </row>
    <row r="156" spans="1:6" s="69" customFormat="1" ht="78.75">
      <c r="A156" s="92" t="s">
        <v>519</v>
      </c>
      <c r="B156" s="122" t="s">
        <v>78</v>
      </c>
      <c r="C156" s="123" t="s">
        <v>520</v>
      </c>
      <c r="D156" s="87">
        <f>D157</f>
        <v>190000</v>
      </c>
      <c r="E156" s="87">
        <f aca="true" t="shared" si="22" ref="E156:F158">E157</f>
        <v>0</v>
      </c>
      <c r="F156" s="87">
        <f t="shared" si="22"/>
        <v>190000</v>
      </c>
    </row>
    <row r="157" spans="1:6" s="69" customFormat="1" ht="33.75">
      <c r="A157" s="92" t="s">
        <v>453</v>
      </c>
      <c r="B157" s="122" t="s">
        <v>78</v>
      </c>
      <c r="C157" s="123" t="s">
        <v>521</v>
      </c>
      <c r="D157" s="87">
        <f>D158</f>
        <v>190000</v>
      </c>
      <c r="E157" s="87">
        <f t="shared" si="22"/>
        <v>0</v>
      </c>
      <c r="F157" s="87">
        <f t="shared" si="22"/>
        <v>190000</v>
      </c>
    </row>
    <row r="158" spans="1:6" s="69" customFormat="1" ht="33.75">
      <c r="A158" s="92" t="s">
        <v>454</v>
      </c>
      <c r="B158" s="122" t="s">
        <v>78</v>
      </c>
      <c r="C158" s="123" t="s">
        <v>522</v>
      </c>
      <c r="D158" s="87">
        <f>D159</f>
        <v>190000</v>
      </c>
      <c r="E158" s="87">
        <f t="shared" si="22"/>
        <v>0</v>
      </c>
      <c r="F158" s="87">
        <f t="shared" si="22"/>
        <v>190000</v>
      </c>
    </row>
    <row r="159" spans="1:6" s="69" customFormat="1" ht="33.75">
      <c r="A159" s="92" t="s">
        <v>325</v>
      </c>
      <c r="B159" s="122" t="s">
        <v>78</v>
      </c>
      <c r="C159" s="123" t="s">
        <v>171</v>
      </c>
      <c r="D159" s="87">
        <v>190000</v>
      </c>
      <c r="E159" s="87">
        <v>0</v>
      </c>
      <c r="F159" s="91">
        <v>190000</v>
      </c>
    </row>
    <row r="160" spans="1:6" s="69" customFormat="1" ht="12.75">
      <c r="A160" s="92" t="s">
        <v>312</v>
      </c>
      <c r="B160" s="122" t="s">
        <v>78</v>
      </c>
      <c r="C160" s="123" t="s">
        <v>172</v>
      </c>
      <c r="D160" s="87">
        <v>100000</v>
      </c>
      <c r="E160" s="87">
        <v>0</v>
      </c>
      <c r="F160" s="91">
        <v>100000</v>
      </c>
    </row>
    <row r="161" spans="1:6" s="69" customFormat="1" ht="12.75">
      <c r="A161" s="92" t="s">
        <v>319</v>
      </c>
      <c r="B161" s="122" t="s">
        <v>78</v>
      </c>
      <c r="C161" s="123" t="s">
        <v>173</v>
      </c>
      <c r="D161" s="87">
        <v>100000</v>
      </c>
      <c r="E161" s="87">
        <v>0</v>
      </c>
      <c r="F161" s="91">
        <v>100000</v>
      </c>
    </row>
    <row r="162" spans="1:6" s="69" customFormat="1" ht="12.75">
      <c r="A162" s="92" t="s">
        <v>322</v>
      </c>
      <c r="B162" s="122" t="s">
        <v>78</v>
      </c>
      <c r="C162" s="123" t="s">
        <v>174</v>
      </c>
      <c r="D162" s="87">
        <v>100000</v>
      </c>
      <c r="E162" s="87">
        <v>0</v>
      </c>
      <c r="F162" s="91">
        <v>100000</v>
      </c>
    </row>
    <row r="163" spans="1:6" s="69" customFormat="1" ht="22.5">
      <c r="A163" s="92" t="s">
        <v>323</v>
      </c>
      <c r="B163" s="122" t="s">
        <v>78</v>
      </c>
      <c r="C163" s="123" t="s">
        <v>175</v>
      </c>
      <c r="D163" s="87">
        <v>90000</v>
      </c>
      <c r="E163" s="87">
        <v>0</v>
      </c>
      <c r="F163" s="91">
        <v>90000</v>
      </c>
    </row>
    <row r="164" spans="1:6" s="69" customFormat="1" ht="22.5">
      <c r="A164" s="92" t="s">
        <v>324</v>
      </c>
      <c r="B164" s="122" t="s">
        <v>78</v>
      </c>
      <c r="C164" s="123" t="s">
        <v>176</v>
      </c>
      <c r="D164" s="87">
        <v>50000</v>
      </c>
      <c r="E164" s="87">
        <v>0</v>
      </c>
      <c r="F164" s="91">
        <v>50000</v>
      </c>
    </row>
    <row r="165" spans="1:6" s="69" customFormat="1" ht="22.5">
      <c r="A165" s="92" t="s">
        <v>328</v>
      </c>
      <c r="B165" s="122" t="s">
        <v>78</v>
      </c>
      <c r="C165" s="123" t="s">
        <v>177</v>
      </c>
      <c r="D165" s="87">
        <v>40000</v>
      </c>
      <c r="E165" s="87">
        <v>0</v>
      </c>
      <c r="F165" s="91">
        <v>40000</v>
      </c>
    </row>
    <row r="166" spans="1:9" s="69" customFormat="1" ht="67.5">
      <c r="A166" s="92" t="s">
        <v>523</v>
      </c>
      <c r="B166" s="122" t="s">
        <v>78</v>
      </c>
      <c r="C166" s="123" t="s">
        <v>526</v>
      </c>
      <c r="D166" s="87">
        <f>D167+D177</f>
        <v>477000</v>
      </c>
      <c r="E166" s="87">
        <f>E167+E177</f>
        <v>26295.9</v>
      </c>
      <c r="F166" s="87">
        <f>F167+F177</f>
        <v>450704.1</v>
      </c>
      <c r="I166" s="130"/>
    </row>
    <row r="167" spans="1:6" s="69" customFormat="1" ht="33.75">
      <c r="A167" s="92" t="s">
        <v>453</v>
      </c>
      <c r="B167" s="122" t="s">
        <v>78</v>
      </c>
      <c r="C167" s="123" t="s">
        <v>525</v>
      </c>
      <c r="D167" s="87">
        <f aca="true" t="shared" si="23" ref="D167:F168">D168</f>
        <v>474000</v>
      </c>
      <c r="E167" s="87">
        <f t="shared" si="23"/>
        <v>25583.4</v>
      </c>
      <c r="F167" s="87">
        <f t="shared" si="23"/>
        <v>448416.6</v>
      </c>
    </row>
    <row r="168" spans="1:6" s="69" customFormat="1" ht="33.75">
      <c r="A168" s="92" t="s">
        <v>454</v>
      </c>
      <c r="B168" s="122" t="s">
        <v>78</v>
      </c>
      <c r="C168" s="123" t="s">
        <v>524</v>
      </c>
      <c r="D168" s="87">
        <f t="shared" si="23"/>
        <v>474000</v>
      </c>
      <c r="E168" s="87">
        <f t="shared" si="23"/>
        <v>25583.4</v>
      </c>
      <c r="F168" s="87">
        <f t="shared" si="23"/>
        <v>448416.6</v>
      </c>
    </row>
    <row r="169" spans="1:6" s="69" customFormat="1" ht="33.75">
      <c r="A169" s="92" t="s">
        <v>325</v>
      </c>
      <c r="B169" s="122" t="s">
        <v>78</v>
      </c>
      <c r="C169" s="123" t="s">
        <v>178</v>
      </c>
      <c r="D169" s="87">
        <f>D170+D174</f>
        <v>474000</v>
      </c>
      <c r="E169" s="87">
        <f>E170+E174</f>
        <v>25583.4</v>
      </c>
      <c r="F169" s="87">
        <f>F170+F174</f>
        <v>448416.6</v>
      </c>
    </row>
    <row r="170" spans="1:6" s="69" customFormat="1" ht="12.75">
      <c r="A170" s="92" t="s">
        <v>312</v>
      </c>
      <c r="B170" s="122" t="s">
        <v>78</v>
      </c>
      <c r="C170" s="123" t="s">
        <v>179</v>
      </c>
      <c r="D170" s="87">
        <f>D171</f>
        <v>384000</v>
      </c>
      <c r="E170" s="87">
        <f>E171</f>
        <v>1911</v>
      </c>
      <c r="F170" s="87">
        <f>F171</f>
        <v>382089</v>
      </c>
    </row>
    <row r="171" spans="1:6" s="69" customFormat="1" ht="12.75">
      <c r="A171" s="92" t="s">
        <v>319</v>
      </c>
      <c r="B171" s="122" t="s">
        <v>78</v>
      </c>
      <c r="C171" s="123" t="s">
        <v>180</v>
      </c>
      <c r="D171" s="87">
        <f>D172+D173</f>
        <v>384000</v>
      </c>
      <c r="E171" s="87">
        <f>E172+E173</f>
        <v>1911</v>
      </c>
      <c r="F171" s="87">
        <f>F172+F173</f>
        <v>382089</v>
      </c>
    </row>
    <row r="172" spans="1:6" s="69" customFormat="1" ht="22.5">
      <c r="A172" s="92" t="s">
        <v>321</v>
      </c>
      <c r="B172" s="122" t="s">
        <v>78</v>
      </c>
      <c r="C172" s="123" t="s">
        <v>181</v>
      </c>
      <c r="D172" s="87">
        <v>103000</v>
      </c>
      <c r="E172" s="87">
        <v>1911</v>
      </c>
      <c r="F172" s="91">
        <v>101089</v>
      </c>
    </row>
    <row r="173" spans="1:6" s="69" customFormat="1" ht="12.75">
      <c r="A173" s="92" t="s">
        <v>322</v>
      </c>
      <c r="B173" s="122" t="s">
        <v>78</v>
      </c>
      <c r="C173" s="123" t="s">
        <v>182</v>
      </c>
      <c r="D173" s="87">
        <v>281000</v>
      </c>
      <c r="E173" s="87">
        <v>0</v>
      </c>
      <c r="F173" s="91">
        <v>281000</v>
      </c>
    </row>
    <row r="174" spans="1:6" s="69" customFormat="1" ht="22.5">
      <c r="A174" s="92" t="s">
        <v>323</v>
      </c>
      <c r="B174" s="122" t="s">
        <v>78</v>
      </c>
      <c r="C174" s="123" t="s">
        <v>183</v>
      </c>
      <c r="D174" s="87">
        <v>90000</v>
      </c>
      <c r="E174" s="87">
        <v>23672.4</v>
      </c>
      <c r="F174" s="91">
        <v>66327.6</v>
      </c>
    </row>
    <row r="175" spans="1:6" s="69" customFormat="1" ht="22.5">
      <c r="A175" s="92" t="s">
        <v>324</v>
      </c>
      <c r="B175" s="122" t="s">
        <v>78</v>
      </c>
      <c r="C175" s="123" t="s">
        <v>184</v>
      </c>
      <c r="D175" s="87">
        <v>40000</v>
      </c>
      <c r="E175" s="87">
        <v>11082.6</v>
      </c>
      <c r="F175" s="91">
        <v>28917.4</v>
      </c>
    </row>
    <row r="176" spans="1:6" s="69" customFormat="1" ht="22.5">
      <c r="A176" s="92" t="s">
        <v>328</v>
      </c>
      <c r="B176" s="122" t="s">
        <v>78</v>
      </c>
      <c r="C176" s="123" t="s">
        <v>185</v>
      </c>
      <c r="D176" s="87">
        <v>50000</v>
      </c>
      <c r="E176" s="87">
        <v>12589.8</v>
      </c>
      <c r="F176" s="91">
        <v>37410.2</v>
      </c>
    </row>
    <row r="177" spans="1:6" s="69" customFormat="1" ht="12.75">
      <c r="A177" s="132" t="s">
        <v>457</v>
      </c>
      <c r="B177" s="122" t="s">
        <v>78</v>
      </c>
      <c r="C177" s="123" t="s">
        <v>739</v>
      </c>
      <c r="D177" s="87">
        <f>D178</f>
        <v>3000</v>
      </c>
      <c r="E177" s="87">
        <f aca="true" t="shared" si="24" ref="D177:F180">E178</f>
        <v>712.5</v>
      </c>
      <c r="F177" s="87">
        <f t="shared" si="24"/>
        <v>2287.5</v>
      </c>
    </row>
    <row r="178" spans="1:6" s="69" customFormat="1" ht="45">
      <c r="A178" s="136" t="s">
        <v>458</v>
      </c>
      <c r="B178" s="122" t="s">
        <v>78</v>
      </c>
      <c r="C178" s="123" t="s">
        <v>739</v>
      </c>
      <c r="D178" s="87">
        <f>D179</f>
        <v>3000</v>
      </c>
      <c r="E178" s="87">
        <f t="shared" si="24"/>
        <v>712.5</v>
      </c>
      <c r="F178" s="87">
        <f t="shared" si="24"/>
        <v>2287.5</v>
      </c>
    </row>
    <row r="179" spans="1:6" s="69" customFormat="1" ht="22.5">
      <c r="A179" s="92" t="s">
        <v>329</v>
      </c>
      <c r="B179" s="122" t="s">
        <v>78</v>
      </c>
      <c r="C179" s="123" t="s">
        <v>186</v>
      </c>
      <c r="D179" s="87">
        <f t="shared" si="24"/>
        <v>3000</v>
      </c>
      <c r="E179" s="87">
        <f t="shared" si="24"/>
        <v>712.5</v>
      </c>
      <c r="F179" s="87">
        <f t="shared" si="24"/>
        <v>2287.5</v>
      </c>
    </row>
    <row r="180" spans="1:6" s="69" customFormat="1" ht="12.75">
      <c r="A180" s="92" t="s">
        <v>312</v>
      </c>
      <c r="B180" s="122" t="s">
        <v>78</v>
      </c>
      <c r="C180" s="123" t="s">
        <v>187</v>
      </c>
      <c r="D180" s="87">
        <f t="shared" si="24"/>
        <v>3000</v>
      </c>
      <c r="E180" s="87">
        <f t="shared" si="24"/>
        <v>712.5</v>
      </c>
      <c r="F180" s="87">
        <f t="shared" si="24"/>
        <v>2287.5</v>
      </c>
    </row>
    <row r="181" spans="1:6" s="69" customFormat="1" ht="12.75">
      <c r="A181" s="92" t="s">
        <v>330</v>
      </c>
      <c r="B181" s="122" t="s">
        <v>78</v>
      </c>
      <c r="C181" s="123" t="s">
        <v>188</v>
      </c>
      <c r="D181" s="87">
        <v>3000</v>
      </c>
      <c r="E181" s="87">
        <v>712.5</v>
      </c>
      <c r="F181" s="91">
        <v>2287.5</v>
      </c>
    </row>
    <row r="182" spans="1:7" s="69" customFormat="1" ht="24.75" customHeight="1">
      <c r="A182" s="147" t="s">
        <v>527</v>
      </c>
      <c r="B182" s="148" t="s">
        <v>78</v>
      </c>
      <c r="C182" s="144" t="s">
        <v>558</v>
      </c>
      <c r="D182" s="149">
        <f>D183+D193</f>
        <v>868392</v>
      </c>
      <c r="E182" s="149">
        <f>E183+E193</f>
        <v>0</v>
      </c>
      <c r="F182" s="149">
        <f>F183+F193</f>
        <v>868392</v>
      </c>
      <c r="G182" s="91"/>
    </row>
    <row r="183" spans="1:7" s="69" customFormat="1" ht="12.75">
      <c r="A183" s="92" t="s">
        <v>528</v>
      </c>
      <c r="B183" s="122" t="s">
        <v>78</v>
      </c>
      <c r="C183" s="123" t="s">
        <v>539</v>
      </c>
      <c r="D183" s="87">
        <f aca="true" t="shared" si="25" ref="D183:D191">D184</f>
        <v>803128</v>
      </c>
      <c r="E183" s="87">
        <f aca="true" t="shared" si="26" ref="E183:F191">E184</f>
        <v>0</v>
      </c>
      <c r="F183" s="87">
        <f t="shared" si="26"/>
        <v>803128</v>
      </c>
      <c r="G183" s="91"/>
    </row>
    <row r="184" spans="1:10" s="69" customFormat="1" ht="21.75" customHeight="1">
      <c r="A184" s="92" t="s">
        <v>529</v>
      </c>
      <c r="B184" s="122" t="s">
        <v>78</v>
      </c>
      <c r="C184" s="123" t="s">
        <v>538</v>
      </c>
      <c r="D184" s="87">
        <f t="shared" si="25"/>
        <v>803128</v>
      </c>
      <c r="E184" s="87">
        <f t="shared" si="26"/>
        <v>0</v>
      </c>
      <c r="F184" s="87">
        <f t="shared" si="26"/>
        <v>803128</v>
      </c>
      <c r="G184" s="91"/>
      <c r="J184" s="130"/>
    </row>
    <row r="185" spans="1:7" s="69" customFormat="1" ht="45.75" customHeight="1">
      <c r="A185" s="92" t="s">
        <v>530</v>
      </c>
      <c r="B185" s="122" t="s">
        <v>78</v>
      </c>
      <c r="C185" s="123" t="s">
        <v>537</v>
      </c>
      <c r="D185" s="87">
        <f t="shared" si="25"/>
        <v>803128</v>
      </c>
      <c r="E185" s="87">
        <f t="shared" si="26"/>
        <v>0</v>
      </c>
      <c r="F185" s="87">
        <f t="shared" si="26"/>
        <v>803128</v>
      </c>
      <c r="G185" s="91"/>
    </row>
    <row r="186" spans="1:7" s="69" customFormat="1" ht="67.5">
      <c r="A186" s="92" t="s">
        <v>531</v>
      </c>
      <c r="B186" s="122" t="s">
        <v>78</v>
      </c>
      <c r="C186" s="123" t="s">
        <v>536</v>
      </c>
      <c r="D186" s="87">
        <f t="shared" si="25"/>
        <v>803128</v>
      </c>
      <c r="E186" s="87">
        <f t="shared" si="26"/>
        <v>0</v>
      </c>
      <c r="F186" s="87">
        <f t="shared" si="26"/>
        <v>803128</v>
      </c>
      <c r="G186" s="91"/>
    </row>
    <row r="187" spans="1:7" s="69" customFormat="1" ht="56.25">
      <c r="A187" s="92" t="s">
        <v>532</v>
      </c>
      <c r="B187" s="122" t="s">
        <v>78</v>
      </c>
      <c r="C187" s="123" t="s">
        <v>535</v>
      </c>
      <c r="D187" s="87">
        <f t="shared" si="25"/>
        <v>803128</v>
      </c>
      <c r="E187" s="87">
        <f t="shared" si="26"/>
        <v>0</v>
      </c>
      <c r="F187" s="87">
        <f t="shared" si="26"/>
        <v>803128</v>
      </c>
      <c r="G187" s="91"/>
    </row>
    <row r="188" spans="1:7" s="69" customFormat="1" ht="22.5">
      <c r="A188" s="92" t="s">
        <v>533</v>
      </c>
      <c r="B188" s="122" t="s">
        <v>78</v>
      </c>
      <c r="C188" s="123" t="s">
        <v>534</v>
      </c>
      <c r="D188" s="87">
        <f t="shared" si="25"/>
        <v>803128</v>
      </c>
      <c r="E188" s="87">
        <f t="shared" si="26"/>
        <v>0</v>
      </c>
      <c r="F188" s="87">
        <f t="shared" si="26"/>
        <v>803128</v>
      </c>
      <c r="G188" s="91"/>
    </row>
    <row r="189" spans="1:6" s="69" customFormat="1" ht="67.5">
      <c r="A189" s="92" t="s">
        <v>335</v>
      </c>
      <c r="B189" s="122" t="s">
        <v>78</v>
      </c>
      <c r="C189" s="123" t="s">
        <v>189</v>
      </c>
      <c r="D189" s="87">
        <f t="shared" si="25"/>
        <v>803128</v>
      </c>
      <c r="E189" s="87">
        <f t="shared" si="26"/>
        <v>0</v>
      </c>
      <c r="F189" s="87">
        <f t="shared" si="26"/>
        <v>803128</v>
      </c>
    </row>
    <row r="190" spans="1:6" s="69" customFormat="1" ht="12.75">
      <c r="A190" s="92" t="s">
        <v>312</v>
      </c>
      <c r="B190" s="122" t="s">
        <v>78</v>
      </c>
      <c r="C190" s="123" t="s">
        <v>190</v>
      </c>
      <c r="D190" s="87">
        <f t="shared" si="25"/>
        <v>803128</v>
      </c>
      <c r="E190" s="87">
        <f t="shared" si="26"/>
        <v>0</v>
      </c>
      <c r="F190" s="87">
        <f t="shared" si="26"/>
        <v>803128</v>
      </c>
    </row>
    <row r="191" spans="1:6" s="69" customFormat="1" ht="22.5">
      <c r="A191" s="92" t="s">
        <v>336</v>
      </c>
      <c r="B191" s="122" t="s">
        <v>78</v>
      </c>
      <c r="C191" s="123" t="s">
        <v>191</v>
      </c>
      <c r="D191" s="87">
        <f t="shared" si="25"/>
        <v>803128</v>
      </c>
      <c r="E191" s="87">
        <f t="shared" si="26"/>
        <v>0</v>
      </c>
      <c r="F191" s="87">
        <f t="shared" si="26"/>
        <v>803128</v>
      </c>
    </row>
    <row r="192" spans="1:6" s="69" customFormat="1" ht="33.75">
      <c r="A192" s="92" t="s">
        <v>337</v>
      </c>
      <c r="B192" s="122" t="s">
        <v>78</v>
      </c>
      <c r="C192" s="123" t="s">
        <v>192</v>
      </c>
      <c r="D192" s="87">
        <v>803128</v>
      </c>
      <c r="E192" s="87">
        <v>0</v>
      </c>
      <c r="F192" s="91">
        <v>803128</v>
      </c>
    </row>
    <row r="193" spans="1:6" s="69" customFormat="1" ht="12.75">
      <c r="A193" s="92" t="s">
        <v>540</v>
      </c>
      <c r="B193" s="122" t="s">
        <v>78</v>
      </c>
      <c r="C193" s="123" t="s">
        <v>541</v>
      </c>
      <c r="D193" s="87">
        <f>D194+D202</f>
        <v>65264</v>
      </c>
      <c r="E193" s="87">
        <f>E194+E202</f>
        <v>0</v>
      </c>
      <c r="F193" s="87">
        <f>F194+F202</f>
        <v>65264</v>
      </c>
    </row>
    <row r="194" spans="1:6" s="69" customFormat="1" ht="22.5">
      <c r="A194" s="92" t="s">
        <v>542</v>
      </c>
      <c r="B194" s="122" t="s">
        <v>78</v>
      </c>
      <c r="C194" s="123" t="s">
        <v>543</v>
      </c>
      <c r="D194" s="87">
        <f aca="true" t="shared" si="27" ref="D194:D200">D195</f>
        <v>3264</v>
      </c>
      <c r="E194" s="87">
        <f aca="true" t="shared" si="28" ref="E194:F200">E195</f>
        <v>0</v>
      </c>
      <c r="F194" s="87">
        <f t="shared" si="28"/>
        <v>3264</v>
      </c>
    </row>
    <row r="195" spans="1:6" s="69" customFormat="1" ht="45">
      <c r="A195" s="92" t="s">
        <v>544</v>
      </c>
      <c r="B195" s="122" t="s">
        <v>78</v>
      </c>
      <c r="C195" s="123" t="s">
        <v>545</v>
      </c>
      <c r="D195" s="87">
        <f t="shared" si="27"/>
        <v>3264</v>
      </c>
      <c r="E195" s="87">
        <f t="shared" si="28"/>
        <v>0</v>
      </c>
      <c r="F195" s="87">
        <f t="shared" si="28"/>
        <v>3264</v>
      </c>
    </row>
    <row r="196" spans="1:6" s="69" customFormat="1" ht="99" customHeight="1">
      <c r="A196" s="92" t="s">
        <v>546</v>
      </c>
      <c r="B196" s="122" t="s">
        <v>78</v>
      </c>
      <c r="C196" s="123" t="s">
        <v>547</v>
      </c>
      <c r="D196" s="87">
        <f t="shared" si="27"/>
        <v>3264</v>
      </c>
      <c r="E196" s="87">
        <f t="shared" si="28"/>
        <v>0</v>
      </c>
      <c r="F196" s="87">
        <f t="shared" si="28"/>
        <v>3264</v>
      </c>
    </row>
    <row r="197" spans="1:6" s="69" customFormat="1" ht="33.75" customHeight="1">
      <c r="A197" s="92" t="s">
        <v>453</v>
      </c>
      <c r="B197" s="122" t="s">
        <v>78</v>
      </c>
      <c r="C197" s="123" t="s">
        <v>549</v>
      </c>
      <c r="D197" s="87">
        <f t="shared" si="27"/>
        <v>3264</v>
      </c>
      <c r="E197" s="87">
        <f t="shared" si="28"/>
        <v>0</v>
      </c>
      <c r="F197" s="87">
        <f t="shared" si="28"/>
        <v>3264</v>
      </c>
    </row>
    <row r="198" spans="1:6" s="69" customFormat="1" ht="34.5" customHeight="1">
      <c r="A198" s="92" t="s">
        <v>454</v>
      </c>
      <c r="B198" s="122" t="s">
        <v>78</v>
      </c>
      <c r="C198" s="123" t="s">
        <v>548</v>
      </c>
      <c r="D198" s="87">
        <f t="shared" si="27"/>
        <v>3264</v>
      </c>
      <c r="E198" s="87">
        <f t="shared" si="28"/>
        <v>0</v>
      </c>
      <c r="F198" s="87">
        <f t="shared" si="28"/>
        <v>3264</v>
      </c>
    </row>
    <row r="199" spans="1:6" s="69" customFormat="1" ht="33.75">
      <c r="A199" s="92" t="s">
        <v>742</v>
      </c>
      <c r="B199" s="122" t="s">
        <v>78</v>
      </c>
      <c r="C199" s="123" t="s">
        <v>193</v>
      </c>
      <c r="D199" s="87">
        <f t="shared" si="27"/>
        <v>3264</v>
      </c>
      <c r="E199" s="87">
        <f t="shared" si="28"/>
        <v>0</v>
      </c>
      <c r="F199" s="87">
        <f t="shared" si="28"/>
        <v>3264</v>
      </c>
    </row>
    <row r="200" spans="1:6" s="69" customFormat="1" ht="22.5">
      <c r="A200" s="92" t="s">
        <v>323</v>
      </c>
      <c r="B200" s="122" t="s">
        <v>78</v>
      </c>
      <c r="C200" s="123" t="s">
        <v>194</v>
      </c>
      <c r="D200" s="87">
        <f t="shared" si="27"/>
        <v>3264</v>
      </c>
      <c r="E200" s="87">
        <f t="shared" si="28"/>
        <v>0</v>
      </c>
      <c r="F200" s="87">
        <f t="shared" si="28"/>
        <v>3264</v>
      </c>
    </row>
    <row r="201" spans="1:6" s="69" customFormat="1" ht="22.5">
      <c r="A201" s="92" t="s">
        <v>324</v>
      </c>
      <c r="B201" s="122" t="s">
        <v>78</v>
      </c>
      <c r="C201" s="123" t="s">
        <v>195</v>
      </c>
      <c r="D201" s="87">
        <v>3264</v>
      </c>
      <c r="E201" s="87">
        <v>0</v>
      </c>
      <c r="F201" s="91">
        <v>3264</v>
      </c>
    </row>
    <row r="202" spans="1:6" s="69" customFormat="1" ht="13.5" customHeight="1">
      <c r="A202" s="92" t="s">
        <v>550</v>
      </c>
      <c r="B202" s="122" t="s">
        <v>78</v>
      </c>
      <c r="C202" s="123" t="s">
        <v>552</v>
      </c>
      <c r="D202" s="87">
        <f>D203</f>
        <v>62000</v>
      </c>
      <c r="E202" s="87">
        <f aca="true" t="shared" si="29" ref="E202:F206">E203</f>
        <v>0</v>
      </c>
      <c r="F202" s="87">
        <f t="shared" si="29"/>
        <v>62000</v>
      </c>
    </row>
    <row r="203" spans="1:6" s="69" customFormat="1" ht="67.5">
      <c r="A203" s="92" t="s">
        <v>551</v>
      </c>
      <c r="B203" s="122" t="s">
        <v>78</v>
      </c>
      <c r="C203" s="123" t="s">
        <v>553</v>
      </c>
      <c r="D203" s="87">
        <f>D204</f>
        <v>62000</v>
      </c>
      <c r="E203" s="87">
        <f t="shared" si="29"/>
        <v>0</v>
      </c>
      <c r="F203" s="87">
        <f t="shared" si="29"/>
        <v>62000</v>
      </c>
    </row>
    <row r="204" spans="1:6" s="69" customFormat="1" ht="22.5">
      <c r="A204" s="92" t="s">
        <v>554</v>
      </c>
      <c r="B204" s="122" t="s">
        <v>78</v>
      </c>
      <c r="C204" s="123" t="s">
        <v>555</v>
      </c>
      <c r="D204" s="87">
        <f>D205</f>
        <v>62000</v>
      </c>
      <c r="E204" s="87">
        <f t="shared" si="29"/>
        <v>0</v>
      </c>
      <c r="F204" s="87">
        <f t="shared" si="29"/>
        <v>62000</v>
      </c>
    </row>
    <row r="205" spans="1:6" s="69" customFormat="1" ht="33.75">
      <c r="A205" s="92" t="s">
        <v>453</v>
      </c>
      <c r="B205" s="122" t="s">
        <v>78</v>
      </c>
      <c r="C205" s="123" t="s">
        <v>556</v>
      </c>
      <c r="D205" s="87">
        <f>D206</f>
        <v>62000</v>
      </c>
      <c r="E205" s="87">
        <f t="shared" si="29"/>
        <v>0</v>
      </c>
      <c r="F205" s="87">
        <f t="shared" si="29"/>
        <v>62000</v>
      </c>
    </row>
    <row r="206" spans="1:6" s="69" customFormat="1" ht="33.75">
      <c r="A206" s="92" t="s">
        <v>454</v>
      </c>
      <c r="B206" s="122" t="s">
        <v>78</v>
      </c>
      <c r="C206" s="123" t="s">
        <v>557</v>
      </c>
      <c r="D206" s="87">
        <f>D207</f>
        <v>62000</v>
      </c>
      <c r="E206" s="87">
        <f t="shared" si="29"/>
        <v>0</v>
      </c>
      <c r="F206" s="87">
        <f t="shared" si="29"/>
        <v>62000</v>
      </c>
    </row>
    <row r="207" spans="1:6" s="69" customFormat="1" ht="33.75">
      <c r="A207" s="92" t="s">
        <v>743</v>
      </c>
      <c r="B207" s="122" t="s">
        <v>78</v>
      </c>
      <c r="C207" s="123" t="s">
        <v>196</v>
      </c>
      <c r="D207" s="87">
        <f>D208+D212</f>
        <v>62000</v>
      </c>
      <c r="E207" s="87">
        <v>0</v>
      </c>
      <c r="F207" s="91">
        <v>62000</v>
      </c>
    </row>
    <row r="208" spans="1:6" s="69" customFormat="1" ht="12.75">
      <c r="A208" s="92" t="s">
        <v>312</v>
      </c>
      <c r="B208" s="122" t="s">
        <v>78</v>
      </c>
      <c r="C208" s="123" t="s">
        <v>197</v>
      </c>
      <c r="D208" s="87">
        <v>20320</v>
      </c>
      <c r="E208" s="87">
        <v>0</v>
      </c>
      <c r="F208" s="91">
        <v>20320</v>
      </c>
    </row>
    <row r="209" spans="1:6" s="69" customFormat="1" ht="12.75">
      <c r="A209" s="92" t="s">
        <v>319</v>
      </c>
      <c r="B209" s="122" t="s">
        <v>78</v>
      </c>
      <c r="C209" s="123" t="s">
        <v>198</v>
      </c>
      <c r="D209" s="87">
        <v>20320</v>
      </c>
      <c r="E209" s="87">
        <v>0</v>
      </c>
      <c r="F209" s="91">
        <v>20320</v>
      </c>
    </row>
    <row r="210" spans="1:6" s="69" customFormat="1" ht="12.75">
      <c r="A210" s="92" t="s">
        <v>320</v>
      </c>
      <c r="B210" s="122" t="s">
        <v>78</v>
      </c>
      <c r="C210" s="123" t="s">
        <v>199</v>
      </c>
      <c r="D210" s="87">
        <v>1320</v>
      </c>
      <c r="E210" s="87">
        <v>0</v>
      </c>
      <c r="F210" s="91">
        <v>1320</v>
      </c>
    </row>
    <row r="211" spans="1:6" s="69" customFormat="1" ht="12.75">
      <c r="A211" s="92" t="s">
        <v>322</v>
      </c>
      <c r="B211" s="122" t="s">
        <v>78</v>
      </c>
      <c r="C211" s="123" t="s">
        <v>200</v>
      </c>
      <c r="D211" s="87">
        <v>19000</v>
      </c>
      <c r="E211" s="87">
        <v>0</v>
      </c>
      <c r="F211" s="91">
        <v>19000</v>
      </c>
    </row>
    <row r="212" spans="1:6" s="69" customFormat="1" ht="22.5">
      <c r="A212" s="92" t="s">
        <v>323</v>
      </c>
      <c r="B212" s="122" t="s">
        <v>78</v>
      </c>
      <c r="C212" s="123" t="s">
        <v>201</v>
      </c>
      <c r="D212" s="87">
        <f>D213</f>
        <v>41680</v>
      </c>
      <c r="E212" s="87">
        <f>E213</f>
        <v>0</v>
      </c>
      <c r="F212" s="87">
        <f>F213</f>
        <v>41680</v>
      </c>
    </row>
    <row r="213" spans="1:6" s="69" customFormat="1" ht="22.5">
      <c r="A213" s="92" t="s">
        <v>324</v>
      </c>
      <c r="B213" s="122" t="s">
        <v>78</v>
      </c>
      <c r="C213" s="123" t="s">
        <v>202</v>
      </c>
      <c r="D213" s="87">
        <v>41680</v>
      </c>
      <c r="E213" s="87">
        <v>0</v>
      </c>
      <c r="F213" s="91">
        <v>41680</v>
      </c>
    </row>
    <row r="214" spans="1:6" s="69" customFormat="1" ht="24">
      <c r="A214" s="147" t="s">
        <v>559</v>
      </c>
      <c r="B214" s="148" t="s">
        <v>78</v>
      </c>
      <c r="C214" s="144" t="s">
        <v>570</v>
      </c>
      <c r="D214" s="149">
        <f>D215+D263+D273+D341</f>
        <v>8216543.890000001</v>
      </c>
      <c r="E214" s="149">
        <f>E215+E263+E273+E341</f>
        <v>2788460.0300000003</v>
      </c>
      <c r="F214" s="149">
        <f>F215+F263+F273+F341</f>
        <v>5470353.75</v>
      </c>
    </row>
    <row r="215" spans="1:6" s="69" customFormat="1" ht="12.75">
      <c r="A215" s="92" t="s">
        <v>560</v>
      </c>
      <c r="B215" s="122" t="s">
        <v>78</v>
      </c>
      <c r="C215" s="123" t="s">
        <v>569</v>
      </c>
      <c r="D215" s="87">
        <f>D216+D247</f>
        <v>1237974</v>
      </c>
      <c r="E215" s="87">
        <f>E216+E247</f>
        <v>328615.58999999997</v>
      </c>
      <c r="F215" s="87">
        <f>F216+F247</f>
        <v>909358.41</v>
      </c>
    </row>
    <row r="216" spans="1:6" s="69" customFormat="1" ht="12.75">
      <c r="A216" s="92" t="s">
        <v>561</v>
      </c>
      <c r="B216" s="122" t="s">
        <v>78</v>
      </c>
      <c r="C216" s="123" t="s">
        <v>568</v>
      </c>
      <c r="D216" s="87">
        <f>D217+D232</f>
        <v>702874</v>
      </c>
      <c r="E216" s="87">
        <f>E217+E232</f>
        <v>328615.58999999997</v>
      </c>
      <c r="F216" s="87">
        <f>F217+F232</f>
        <v>374258.41000000003</v>
      </c>
    </row>
    <row r="217" spans="1:9" s="69" customFormat="1" ht="60" customHeight="1">
      <c r="A217" s="92" t="s">
        <v>562</v>
      </c>
      <c r="B217" s="122" t="s">
        <v>78</v>
      </c>
      <c r="C217" s="123" t="s">
        <v>567</v>
      </c>
      <c r="D217" s="87">
        <f>D218+D225</f>
        <v>570716</v>
      </c>
      <c r="E217" s="87">
        <f>E218+E225</f>
        <v>286068.1</v>
      </c>
      <c r="F217" s="87">
        <f>F218+F225</f>
        <v>284647.9</v>
      </c>
      <c r="I217" s="130"/>
    </row>
    <row r="218" spans="1:6" s="69" customFormat="1" ht="22.5">
      <c r="A218" s="92" t="s">
        <v>563</v>
      </c>
      <c r="B218" s="122" t="s">
        <v>78</v>
      </c>
      <c r="C218" s="123" t="s">
        <v>566</v>
      </c>
      <c r="D218" s="87">
        <f aca="true" t="shared" si="30" ref="D218:D223">D219</f>
        <v>189216</v>
      </c>
      <c r="E218" s="87">
        <f aca="true" t="shared" si="31" ref="E218:F223">E219</f>
        <v>166534.5</v>
      </c>
      <c r="F218" s="87">
        <f t="shared" si="31"/>
        <v>22681.5</v>
      </c>
    </row>
    <row r="219" spans="1:6" s="69" customFormat="1" ht="56.25">
      <c r="A219" s="92" t="s">
        <v>532</v>
      </c>
      <c r="B219" s="122" t="s">
        <v>78</v>
      </c>
      <c r="C219" s="123" t="s">
        <v>565</v>
      </c>
      <c r="D219" s="87">
        <f t="shared" si="30"/>
        <v>189216</v>
      </c>
      <c r="E219" s="87">
        <f t="shared" si="31"/>
        <v>166534.5</v>
      </c>
      <c r="F219" s="87">
        <f t="shared" si="31"/>
        <v>22681.5</v>
      </c>
    </row>
    <row r="220" spans="1:6" s="69" customFormat="1" ht="22.5">
      <c r="A220" s="92" t="s">
        <v>533</v>
      </c>
      <c r="B220" s="122" t="s">
        <v>78</v>
      </c>
      <c r="C220" s="123" t="s">
        <v>564</v>
      </c>
      <c r="D220" s="87">
        <f t="shared" si="30"/>
        <v>189216</v>
      </c>
      <c r="E220" s="87">
        <f t="shared" si="31"/>
        <v>166534.5</v>
      </c>
      <c r="F220" s="87">
        <f t="shared" si="31"/>
        <v>22681.5</v>
      </c>
    </row>
    <row r="221" spans="1:6" s="69" customFormat="1" ht="67.5">
      <c r="A221" s="92" t="s">
        <v>335</v>
      </c>
      <c r="B221" s="122" t="s">
        <v>78</v>
      </c>
      <c r="C221" s="123" t="s">
        <v>203</v>
      </c>
      <c r="D221" s="87">
        <f t="shared" si="30"/>
        <v>189216</v>
      </c>
      <c r="E221" s="87">
        <f t="shared" si="31"/>
        <v>166534.5</v>
      </c>
      <c r="F221" s="87">
        <f t="shared" si="31"/>
        <v>22681.5</v>
      </c>
    </row>
    <row r="222" spans="1:6" s="69" customFormat="1" ht="12.75">
      <c r="A222" s="92" t="s">
        <v>312</v>
      </c>
      <c r="B222" s="122" t="s">
        <v>78</v>
      </c>
      <c r="C222" s="123" t="s">
        <v>204</v>
      </c>
      <c r="D222" s="87">
        <f t="shared" si="30"/>
        <v>189216</v>
      </c>
      <c r="E222" s="87">
        <f t="shared" si="31"/>
        <v>166534.5</v>
      </c>
      <c r="F222" s="87">
        <f t="shared" si="31"/>
        <v>22681.5</v>
      </c>
    </row>
    <row r="223" spans="1:6" s="69" customFormat="1" ht="22.5">
      <c r="A223" s="92" t="s">
        <v>336</v>
      </c>
      <c r="B223" s="122" t="s">
        <v>78</v>
      </c>
      <c r="C223" s="123" t="s">
        <v>205</v>
      </c>
      <c r="D223" s="87">
        <f t="shared" si="30"/>
        <v>189216</v>
      </c>
      <c r="E223" s="87">
        <f t="shared" si="31"/>
        <v>166534.5</v>
      </c>
      <c r="F223" s="87">
        <f t="shared" si="31"/>
        <v>22681.5</v>
      </c>
    </row>
    <row r="224" spans="1:6" s="69" customFormat="1" ht="33.75">
      <c r="A224" s="92" t="s">
        <v>337</v>
      </c>
      <c r="B224" s="122" t="s">
        <v>78</v>
      </c>
      <c r="C224" s="123" t="s">
        <v>206</v>
      </c>
      <c r="D224" s="87">
        <v>189216</v>
      </c>
      <c r="E224" s="87">
        <v>166534.5</v>
      </c>
      <c r="F224" s="91">
        <v>22681.5</v>
      </c>
    </row>
    <row r="225" spans="1:6" s="69" customFormat="1" ht="22.5">
      <c r="A225" s="92" t="s">
        <v>571</v>
      </c>
      <c r="B225" s="122" t="s">
        <v>78</v>
      </c>
      <c r="C225" s="123" t="s">
        <v>574</v>
      </c>
      <c r="D225" s="87">
        <f aca="true" t="shared" si="32" ref="D225:D230">D226</f>
        <v>381500</v>
      </c>
      <c r="E225" s="87">
        <f aca="true" t="shared" si="33" ref="E225:F230">E226</f>
        <v>119533.6</v>
      </c>
      <c r="F225" s="87">
        <f t="shared" si="33"/>
        <v>261966.4</v>
      </c>
    </row>
    <row r="226" spans="1:6" s="69" customFormat="1" ht="56.25">
      <c r="A226" s="92" t="s">
        <v>532</v>
      </c>
      <c r="B226" s="122" t="s">
        <v>78</v>
      </c>
      <c r="C226" s="123" t="s">
        <v>573</v>
      </c>
      <c r="D226" s="87">
        <f t="shared" si="32"/>
        <v>381500</v>
      </c>
      <c r="E226" s="87">
        <f t="shared" si="33"/>
        <v>119533.6</v>
      </c>
      <c r="F226" s="87">
        <f t="shared" si="33"/>
        <v>261966.4</v>
      </c>
    </row>
    <row r="227" spans="1:6" s="69" customFormat="1" ht="22.5">
      <c r="A227" s="92" t="s">
        <v>533</v>
      </c>
      <c r="B227" s="122" t="s">
        <v>78</v>
      </c>
      <c r="C227" s="123" t="s">
        <v>572</v>
      </c>
      <c r="D227" s="87">
        <f t="shared" si="32"/>
        <v>381500</v>
      </c>
      <c r="E227" s="87">
        <f t="shared" si="33"/>
        <v>119533.6</v>
      </c>
      <c r="F227" s="87">
        <f t="shared" si="33"/>
        <v>261966.4</v>
      </c>
    </row>
    <row r="228" spans="1:6" s="69" customFormat="1" ht="67.5">
      <c r="A228" s="92" t="s">
        <v>335</v>
      </c>
      <c r="B228" s="122" t="s">
        <v>78</v>
      </c>
      <c r="C228" s="123" t="s">
        <v>207</v>
      </c>
      <c r="D228" s="87">
        <f t="shared" si="32"/>
        <v>381500</v>
      </c>
      <c r="E228" s="87">
        <f t="shared" si="33"/>
        <v>119533.6</v>
      </c>
      <c r="F228" s="87">
        <f t="shared" si="33"/>
        <v>261966.4</v>
      </c>
    </row>
    <row r="229" spans="1:6" s="69" customFormat="1" ht="12.75">
      <c r="A229" s="92" t="s">
        <v>312</v>
      </c>
      <c r="B229" s="122" t="s">
        <v>78</v>
      </c>
      <c r="C229" s="123" t="s">
        <v>208</v>
      </c>
      <c r="D229" s="87">
        <f t="shared" si="32"/>
        <v>381500</v>
      </c>
      <c r="E229" s="87">
        <f t="shared" si="33"/>
        <v>119533.6</v>
      </c>
      <c r="F229" s="87">
        <f t="shared" si="33"/>
        <v>261966.4</v>
      </c>
    </row>
    <row r="230" spans="1:6" s="69" customFormat="1" ht="22.5">
      <c r="A230" s="92" t="s">
        <v>336</v>
      </c>
      <c r="B230" s="122" t="s">
        <v>78</v>
      </c>
      <c r="C230" s="123" t="s">
        <v>209</v>
      </c>
      <c r="D230" s="87">
        <f t="shared" si="32"/>
        <v>381500</v>
      </c>
      <c r="E230" s="87">
        <f t="shared" si="33"/>
        <v>119533.6</v>
      </c>
      <c r="F230" s="87">
        <f t="shared" si="33"/>
        <v>261966.4</v>
      </c>
    </row>
    <row r="231" spans="1:6" s="69" customFormat="1" ht="33.75">
      <c r="A231" s="92" t="s">
        <v>337</v>
      </c>
      <c r="B231" s="122" t="s">
        <v>78</v>
      </c>
      <c r="C231" s="123" t="s">
        <v>210</v>
      </c>
      <c r="D231" s="87">
        <v>381500</v>
      </c>
      <c r="E231" s="87">
        <v>119533.6</v>
      </c>
      <c r="F231" s="91">
        <v>261966.4</v>
      </c>
    </row>
    <row r="232" spans="1:9" s="69" customFormat="1" ht="22.5">
      <c r="A232" s="92" t="s">
        <v>575</v>
      </c>
      <c r="B232" s="122" t="s">
        <v>78</v>
      </c>
      <c r="C232" s="123" t="s">
        <v>576</v>
      </c>
      <c r="D232" s="87">
        <f>D233+D240</f>
        <v>132158</v>
      </c>
      <c r="E232" s="87">
        <f>E233+E240</f>
        <v>42547.49</v>
      </c>
      <c r="F232" s="87">
        <f>F233+F240</f>
        <v>89610.51</v>
      </c>
      <c r="I232" s="130"/>
    </row>
    <row r="233" spans="1:6" s="69" customFormat="1" ht="33.75">
      <c r="A233" s="92" t="s">
        <v>577</v>
      </c>
      <c r="B233" s="122" t="s">
        <v>78</v>
      </c>
      <c r="C233" s="123" t="s">
        <v>578</v>
      </c>
      <c r="D233" s="87">
        <f aca="true" t="shared" si="34" ref="D233:D238">D234</f>
        <v>129000</v>
      </c>
      <c r="E233" s="87">
        <f aca="true" t="shared" si="35" ref="E233:F238">E234</f>
        <v>42547.49</v>
      </c>
      <c r="F233" s="87">
        <f t="shared" si="35"/>
        <v>86452.51</v>
      </c>
    </row>
    <row r="234" spans="1:6" s="69" customFormat="1" ht="56.25">
      <c r="A234" s="92" t="s">
        <v>532</v>
      </c>
      <c r="B234" s="122" t="s">
        <v>78</v>
      </c>
      <c r="C234" s="123" t="s">
        <v>580</v>
      </c>
      <c r="D234" s="87">
        <f t="shared" si="34"/>
        <v>129000</v>
      </c>
      <c r="E234" s="87">
        <f t="shared" si="35"/>
        <v>42547.49</v>
      </c>
      <c r="F234" s="87">
        <f t="shared" si="35"/>
        <v>86452.51</v>
      </c>
    </row>
    <row r="235" spans="1:6" s="69" customFormat="1" ht="22.5">
      <c r="A235" s="92" t="s">
        <v>533</v>
      </c>
      <c r="B235" s="122" t="s">
        <v>78</v>
      </c>
      <c r="C235" s="123" t="s">
        <v>579</v>
      </c>
      <c r="D235" s="87">
        <f t="shared" si="34"/>
        <v>129000</v>
      </c>
      <c r="E235" s="87">
        <f t="shared" si="35"/>
        <v>42547.49</v>
      </c>
      <c r="F235" s="87">
        <f t="shared" si="35"/>
        <v>86452.51</v>
      </c>
    </row>
    <row r="236" spans="1:6" s="69" customFormat="1" ht="67.5">
      <c r="A236" s="92" t="s">
        <v>335</v>
      </c>
      <c r="B236" s="122" t="s">
        <v>78</v>
      </c>
      <c r="C236" s="123" t="s">
        <v>211</v>
      </c>
      <c r="D236" s="87">
        <f t="shared" si="34"/>
        <v>129000</v>
      </c>
      <c r="E236" s="87">
        <f t="shared" si="35"/>
        <v>42547.49</v>
      </c>
      <c r="F236" s="87">
        <f t="shared" si="35"/>
        <v>86452.51</v>
      </c>
    </row>
    <row r="237" spans="1:6" s="69" customFormat="1" ht="12.75">
      <c r="A237" s="92" t="s">
        <v>312</v>
      </c>
      <c r="B237" s="122" t="s">
        <v>78</v>
      </c>
      <c r="C237" s="123" t="s">
        <v>212</v>
      </c>
      <c r="D237" s="87">
        <f t="shared" si="34"/>
        <v>129000</v>
      </c>
      <c r="E237" s="87">
        <f t="shared" si="35"/>
        <v>42547.49</v>
      </c>
      <c r="F237" s="87">
        <f t="shared" si="35"/>
        <v>86452.51</v>
      </c>
    </row>
    <row r="238" spans="1:6" s="69" customFormat="1" ht="22.5">
      <c r="A238" s="92" t="s">
        <v>336</v>
      </c>
      <c r="B238" s="122" t="s">
        <v>78</v>
      </c>
      <c r="C238" s="123" t="s">
        <v>213</v>
      </c>
      <c r="D238" s="87">
        <f t="shared" si="34"/>
        <v>129000</v>
      </c>
      <c r="E238" s="87">
        <f t="shared" si="35"/>
        <v>42547.49</v>
      </c>
      <c r="F238" s="87">
        <f t="shared" si="35"/>
        <v>86452.51</v>
      </c>
    </row>
    <row r="239" spans="1:6" s="69" customFormat="1" ht="33.75">
      <c r="A239" s="92" t="s">
        <v>337</v>
      </c>
      <c r="B239" s="122" t="s">
        <v>78</v>
      </c>
      <c r="C239" s="123" t="s">
        <v>214</v>
      </c>
      <c r="D239" s="87">
        <v>129000</v>
      </c>
      <c r="E239" s="87">
        <v>42547.49</v>
      </c>
      <c r="F239" s="91">
        <v>86452.51</v>
      </c>
    </row>
    <row r="240" spans="1:6" s="69" customFormat="1" ht="78.75">
      <c r="A240" s="92" t="s">
        <v>581</v>
      </c>
      <c r="B240" s="122" t="s">
        <v>78</v>
      </c>
      <c r="C240" s="123" t="s">
        <v>584</v>
      </c>
      <c r="D240" s="87">
        <f aca="true" t="shared" si="36" ref="D240:D245">D241</f>
        <v>3158</v>
      </c>
      <c r="E240" s="87">
        <f aca="true" t="shared" si="37" ref="E240:F245">E241</f>
        <v>0</v>
      </c>
      <c r="F240" s="87">
        <f t="shared" si="37"/>
        <v>3158</v>
      </c>
    </row>
    <row r="241" spans="1:6" s="69" customFormat="1" ht="56.25">
      <c r="A241" s="92" t="s">
        <v>532</v>
      </c>
      <c r="B241" s="122" t="s">
        <v>78</v>
      </c>
      <c r="C241" s="123" t="s">
        <v>583</v>
      </c>
      <c r="D241" s="87">
        <f t="shared" si="36"/>
        <v>3158</v>
      </c>
      <c r="E241" s="87">
        <f t="shared" si="37"/>
        <v>0</v>
      </c>
      <c r="F241" s="87">
        <f t="shared" si="37"/>
        <v>3158</v>
      </c>
    </row>
    <row r="242" spans="1:6" s="69" customFormat="1" ht="22.5">
      <c r="A242" s="92" t="s">
        <v>533</v>
      </c>
      <c r="B242" s="122" t="s">
        <v>78</v>
      </c>
      <c r="C242" s="123" t="s">
        <v>582</v>
      </c>
      <c r="D242" s="87">
        <f t="shared" si="36"/>
        <v>3158</v>
      </c>
      <c r="E242" s="87">
        <f t="shared" si="37"/>
        <v>0</v>
      </c>
      <c r="F242" s="87">
        <f t="shared" si="37"/>
        <v>3158</v>
      </c>
    </row>
    <row r="243" spans="1:6" s="69" customFormat="1" ht="67.5">
      <c r="A243" s="92" t="s">
        <v>335</v>
      </c>
      <c r="B243" s="122" t="s">
        <v>78</v>
      </c>
      <c r="C243" s="123" t="s">
        <v>215</v>
      </c>
      <c r="D243" s="87">
        <f t="shared" si="36"/>
        <v>3158</v>
      </c>
      <c r="E243" s="87">
        <f t="shared" si="37"/>
        <v>0</v>
      </c>
      <c r="F243" s="87">
        <f t="shared" si="37"/>
        <v>3158</v>
      </c>
    </row>
    <row r="244" spans="1:6" s="69" customFormat="1" ht="12.75">
      <c r="A244" s="92" t="s">
        <v>312</v>
      </c>
      <c r="B244" s="122" t="s">
        <v>78</v>
      </c>
      <c r="C244" s="123" t="s">
        <v>216</v>
      </c>
      <c r="D244" s="87">
        <f t="shared" si="36"/>
        <v>3158</v>
      </c>
      <c r="E244" s="87">
        <f t="shared" si="37"/>
        <v>0</v>
      </c>
      <c r="F244" s="87">
        <f t="shared" si="37"/>
        <v>3158</v>
      </c>
    </row>
    <row r="245" spans="1:6" s="69" customFormat="1" ht="22.5">
      <c r="A245" s="92" t="s">
        <v>336</v>
      </c>
      <c r="B245" s="122" t="s">
        <v>78</v>
      </c>
      <c r="C245" s="123" t="s">
        <v>217</v>
      </c>
      <c r="D245" s="87">
        <f t="shared" si="36"/>
        <v>3158</v>
      </c>
      <c r="E245" s="87">
        <f t="shared" si="37"/>
        <v>0</v>
      </c>
      <c r="F245" s="87">
        <f t="shared" si="37"/>
        <v>3158</v>
      </c>
    </row>
    <row r="246" spans="1:6" s="69" customFormat="1" ht="33.75">
      <c r="A246" s="92" t="s">
        <v>337</v>
      </c>
      <c r="B246" s="122" t="s">
        <v>78</v>
      </c>
      <c r="C246" s="123" t="s">
        <v>218</v>
      </c>
      <c r="D246" s="87">
        <v>3158</v>
      </c>
      <c r="E246" s="87">
        <v>0</v>
      </c>
      <c r="F246" s="91">
        <v>3158</v>
      </c>
    </row>
    <row r="247" spans="1:6" s="69" customFormat="1" ht="24" customHeight="1">
      <c r="A247" s="92" t="s">
        <v>529</v>
      </c>
      <c r="B247" s="122" t="s">
        <v>78</v>
      </c>
      <c r="C247" s="123" t="s">
        <v>586</v>
      </c>
      <c r="D247" s="87">
        <f>D248+D256</f>
        <v>535100</v>
      </c>
      <c r="E247" s="87">
        <v>0</v>
      </c>
      <c r="F247" s="91">
        <f>F248+F256</f>
        <v>535100</v>
      </c>
    </row>
    <row r="248" spans="1:6" s="69" customFormat="1" ht="69" customHeight="1">
      <c r="A248" s="92" t="s">
        <v>585</v>
      </c>
      <c r="B248" s="122" t="s">
        <v>78</v>
      </c>
      <c r="C248" s="123" t="s">
        <v>587</v>
      </c>
      <c r="D248" s="87">
        <f aca="true" t="shared" si="38" ref="D248:D254">D249</f>
        <v>60000</v>
      </c>
      <c r="E248" s="87">
        <f aca="true" t="shared" si="39" ref="E248:F254">E249</f>
        <v>0</v>
      </c>
      <c r="F248" s="87">
        <f t="shared" si="39"/>
        <v>60000</v>
      </c>
    </row>
    <row r="249" spans="1:6" s="69" customFormat="1" ht="67.5">
      <c r="A249" s="92" t="s">
        <v>588</v>
      </c>
      <c r="B249" s="122" t="s">
        <v>78</v>
      </c>
      <c r="C249" s="123" t="s">
        <v>589</v>
      </c>
      <c r="D249" s="87">
        <f t="shared" si="38"/>
        <v>60000</v>
      </c>
      <c r="E249" s="87">
        <f t="shared" si="39"/>
        <v>0</v>
      </c>
      <c r="F249" s="87">
        <f t="shared" si="39"/>
        <v>60000</v>
      </c>
    </row>
    <row r="250" spans="1:6" s="69" customFormat="1" ht="56.25">
      <c r="A250" s="92" t="s">
        <v>532</v>
      </c>
      <c r="B250" s="122" t="s">
        <v>78</v>
      </c>
      <c r="C250" s="123" t="s">
        <v>591</v>
      </c>
      <c r="D250" s="87">
        <f t="shared" si="38"/>
        <v>60000</v>
      </c>
      <c r="E250" s="87">
        <f t="shared" si="39"/>
        <v>0</v>
      </c>
      <c r="F250" s="87">
        <f t="shared" si="39"/>
        <v>60000</v>
      </c>
    </row>
    <row r="251" spans="1:6" s="69" customFormat="1" ht="22.5">
      <c r="A251" s="92" t="s">
        <v>533</v>
      </c>
      <c r="B251" s="122" t="s">
        <v>78</v>
      </c>
      <c r="C251" s="123" t="s">
        <v>590</v>
      </c>
      <c r="D251" s="87">
        <f t="shared" si="38"/>
        <v>60000</v>
      </c>
      <c r="E251" s="87">
        <f t="shared" si="39"/>
        <v>0</v>
      </c>
      <c r="F251" s="87">
        <f t="shared" si="39"/>
        <v>60000</v>
      </c>
    </row>
    <row r="252" spans="1:6" s="69" customFormat="1" ht="67.5">
      <c r="A252" s="92" t="s">
        <v>335</v>
      </c>
      <c r="B252" s="122" t="s">
        <v>78</v>
      </c>
      <c r="C252" s="123" t="s">
        <v>219</v>
      </c>
      <c r="D252" s="87">
        <f t="shared" si="38"/>
        <v>60000</v>
      </c>
      <c r="E252" s="87">
        <f t="shared" si="39"/>
        <v>0</v>
      </c>
      <c r="F252" s="87">
        <f t="shared" si="39"/>
        <v>60000</v>
      </c>
    </row>
    <row r="253" spans="1:6" s="69" customFormat="1" ht="12.75">
      <c r="A253" s="92" t="s">
        <v>312</v>
      </c>
      <c r="B253" s="122" t="s">
        <v>78</v>
      </c>
      <c r="C253" s="123" t="s">
        <v>220</v>
      </c>
      <c r="D253" s="87">
        <f t="shared" si="38"/>
        <v>60000</v>
      </c>
      <c r="E253" s="87">
        <f t="shared" si="39"/>
        <v>0</v>
      </c>
      <c r="F253" s="87">
        <f t="shared" si="39"/>
        <v>60000</v>
      </c>
    </row>
    <row r="254" spans="1:6" s="69" customFormat="1" ht="22.5">
      <c r="A254" s="92" t="s">
        <v>336</v>
      </c>
      <c r="B254" s="122" t="s">
        <v>78</v>
      </c>
      <c r="C254" s="123" t="s">
        <v>221</v>
      </c>
      <c r="D254" s="87">
        <f t="shared" si="38"/>
        <v>60000</v>
      </c>
      <c r="E254" s="87">
        <f t="shared" si="39"/>
        <v>0</v>
      </c>
      <c r="F254" s="87">
        <f t="shared" si="39"/>
        <v>60000</v>
      </c>
    </row>
    <row r="255" spans="1:6" s="69" customFormat="1" ht="33.75">
      <c r="A255" s="92" t="s">
        <v>337</v>
      </c>
      <c r="B255" s="122" t="s">
        <v>78</v>
      </c>
      <c r="C255" s="123" t="s">
        <v>222</v>
      </c>
      <c r="D255" s="87">
        <v>60000</v>
      </c>
      <c r="E255" s="87">
        <v>0</v>
      </c>
      <c r="F255" s="91">
        <v>60000</v>
      </c>
    </row>
    <row r="256" spans="1:6" s="69" customFormat="1" ht="123.75">
      <c r="A256" s="92" t="s">
        <v>592</v>
      </c>
      <c r="B256" s="122" t="s">
        <v>78</v>
      </c>
      <c r="C256" s="123" t="s">
        <v>595</v>
      </c>
      <c r="D256" s="87">
        <f aca="true" t="shared" si="40" ref="D256:D261">D257</f>
        <v>475100</v>
      </c>
      <c r="E256" s="87">
        <f aca="true" t="shared" si="41" ref="E256:F261">E257</f>
        <v>0</v>
      </c>
      <c r="F256" s="87">
        <f t="shared" si="41"/>
        <v>475100</v>
      </c>
    </row>
    <row r="257" spans="1:6" s="69" customFormat="1" ht="56.25">
      <c r="A257" s="92" t="s">
        <v>532</v>
      </c>
      <c r="B257" s="122" t="s">
        <v>78</v>
      </c>
      <c r="C257" s="123" t="s">
        <v>594</v>
      </c>
      <c r="D257" s="87">
        <f t="shared" si="40"/>
        <v>475100</v>
      </c>
      <c r="E257" s="87">
        <f t="shared" si="41"/>
        <v>0</v>
      </c>
      <c r="F257" s="87">
        <f t="shared" si="41"/>
        <v>475100</v>
      </c>
    </row>
    <row r="258" spans="1:6" s="69" customFormat="1" ht="22.5">
      <c r="A258" s="92" t="s">
        <v>533</v>
      </c>
      <c r="B258" s="122" t="s">
        <v>78</v>
      </c>
      <c r="C258" s="123" t="s">
        <v>593</v>
      </c>
      <c r="D258" s="87">
        <f t="shared" si="40"/>
        <v>475100</v>
      </c>
      <c r="E258" s="87">
        <f t="shared" si="41"/>
        <v>0</v>
      </c>
      <c r="F258" s="87">
        <f t="shared" si="41"/>
        <v>475100</v>
      </c>
    </row>
    <row r="259" spans="1:6" s="69" customFormat="1" ht="67.5">
      <c r="A259" s="92" t="s">
        <v>335</v>
      </c>
      <c r="B259" s="122" t="s">
        <v>78</v>
      </c>
      <c r="C259" s="123" t="s">
        <v>223</v>
      </c>
      <c r="D259" s="87">
        <f t="shared" si="40"/>
        <v>475100</v>
      </c>
      <c r="E259" s="87">
        <f t="shared" si="41"/>
        <v>0</v>
      </c>
      <c r="F259" s="87">
        <f t="shared" si="41"/>
        <v>475100</v>
      </c>
    </row>
    <row r="260" spans="1:6" s="69" customFormat="1" ht="12.75">
      <c r="A260" s="92" t="s">
        <v>312</v>
      </c>
      <c r="B260" s="122" t="s">
        <v>78</v>
      </c>
      <c r="C260" s="123" t="s">
        <v>224</v>
      </c>
      <c r="D260" s="87">
        <f t="shared" si="40"/>
        <v>475100</v>
      </c>
      <c r="E260" s="87">
        <f t="shared" si="41"/>
        <v>0</v>
      </c>
      <c r="F260" s="87">
        <f t="shared" si="41"/>
        <v>475100</v>
      </c>
    </row>
    <row r="261" spans="1:6" s="69" customFormat="1" ht="22.5">
      <c r="A261" s="92" t="s">
        <v>336</v>
      </c>
      <c r="B261" s="122" t="s">
        <v>78</v>
      </c>
      <c r="C261" s="123" t="s">
        <v>225</v>
      </c>
      <c r="D261" s="87">
        <f t="shared" si="40"/>
        <v>475100</v>
      </c>
      <c r="E261" s="87">
        <f t="shared" si="41"/>
        <v>0</v>
      </c>
      <c r="F261" s="87">
        <f t="shared" si="41"/>
        <v>475100</v>
      </c>
    </row>
    <row r="262" spans="1:6" s="69" customFormat="1" ht="33.75">
      <c r="A262" s="92" t="s">
        <v>337</v>
      </c>
      <c r="B262" s="122" t="s">
        <v>78</v>
      </c>
      <c r="C262" s="123" t="s">
        <v>226</v>
      </c>
      <c r="D262" s="87">
        <v>475100</v>
      </c>
      <c r="E262" s="87">
        <v>0</v>
      </c>
      <c r="F262" s="91">
        <v>475100</v>
      </c>
    </row>
    <row r="263" spans="1:6" s="69" customFormat="1" ht="12.75">
      <c r="A263" s="92" t="s">
        <v>596</v>
      </c>
      <c r="B263" s="122" t="s">
        <v>78</v>
      </c>
      <c r="C263" s="123" t="s">
        <v>605</v>
      </c>
      <c r="D263" s="87">
        <f aca="true" t="shared" si="42" ref="D263:D271">D264</f>
        <v>159000</v>
      </c>
      <c r="E263" s="87">
        <f aca="true" t="shared" si="43" ref="E263:F271">E264</f>
        <v>37284.95</v>
      </c>
      <c r="F263" s="87">
        <f t="shared" si="43"/>
        <v>121715.05</v>
      </c>
    </row>
    <row r="264" spans="1:9" s="69" customFormat="1" ht="22.5">
      <c r="A264" s="92" t="s">
        <v>597</v>
      </c>
      <c r="B264" s="122" t="s">
        <v>78</v>
      </c>
      <c r="C264" s="123" t="s">
        <v>604</v>
      </c>
      <c r="D264" s="87">
        <f t="shared" si="42"/>
        <v>159000</v>
      </c>
      <c r="E264" s="87">
        <f t="shared" si="43"/>
        <v>37284.95</v>
      </c>
      <c r="F264" s="87">
        <f t="shared" si="43"/>
        <v>121715.05</v>
      </c>
      <c r="I264" s="130"/>
    </row>
    <row r="265" spans="1:6" s="69" customFormat="1" ht="67.5">
      <c r="A265" s="92" t="s">
        <v>598</v>
      </c>
      <c r="B265" s="122" t="s">
        <v>78</v>
      </c>
      <c r="C265" s="123" t="s">
        <v>603</v>
      </c>
      <c r="D265" s="87">
        <f t="shared" si="42"/>
        <v>159000</v>
      </c>
      <c r="E265" s="87">
        <f t="shared" si="43"/>
        <v>37284.95</v>
      </c>
      <c r="F265" s="87">
        <f t="shared" si="43"/>
        <v>121715.05</v>
      </c>
    </row>
    <row r="266" spans="1:6" s="69" customFormat="1" ht="78.75">
      <c r="A266" s="92" t="s">
        <v>599</v>
      </c>
      <c r="B266" s="122" t="s">
        <v>78</v>
      </c>
      <c r="C266" s="123" t="s">
        <v>602</v>
      </c>
      <c r="D266" s="87">
        <f t="shared" si="42"/>
        <v>159000</v>
      </c>
      <c r="E266" s="87">
        <f t="shared" si="43"/>
        <v>37284.95</v>
      </c>
      <c r="F266" s="87">
        <f t="shared" si="43"/>
        <v>121715.05</v>
      </c>
    </row>
    <row r="267" spans="1:6" s="69" customFormat="1" ht="44.25" customHeight="1">
      <c r="A267" s="92" t="s">
        <v>532</v>
      </c>
      <c r="B267" s="122" t="s">
        <v>78</v>
      </c>
      <c r="C267" s="123" t="s">
        <v>601</v>
      </c>
      <c r="D267" s="87">
        <f t="shared" si="42"/>
        <v>159000</v>
      </c>
      <c r="E267" s="87">
        <f t="shared" si="43"/>
        <v>37284.95</v>
      </c>
      <c r="F267" s="87">
        <f t="shared" si="43"/>
        <v>121715.05</v>
      </c>
    </row>
    <row r="268" spans="1:6" s="69" customFormat="1" ht="25.5" customHeight="1">
      <c r="A268" s="92" t="s">
        <v>533</v>
      </c>
      <c r="B268" s="122" t="s">
        <v>78</v>
      </c>
      <c r="C268" s="123" t="s">
        <v>600</v>
      </c>
      <c r="D268" s="87">
        <f t="shared" si="42"/>
        <v>159000</v>
      </c>
      <c r="E268" s="87">
        <f t="shared" si="43"/>
        <v>37284.95</v>
      </c>
      <c r="F268" s="87">
        <f t="shared" si="43"/>
        <v>121715.05</v>
      </c>
    </row>
    <row r="269" spans="1:6" s="69" customFormat="1" ht="67.5">
      <c r="A269" s="92" t="s">
        <v>335</v>
      </c>
      <c r="B269" s="122" t="s">
        <v>78</v>
      </c>
      <c r="C269" s="123" t="s">
        <v>227</v>
      </c>
      <c r="D269" s="87">
        <f t="shared" si="42"/>
        <v>159000</v>
      </c>
      <c r="E269" s="87">
        <f t="shared" si="43"/>
        <v>37284.95</v>
      </c>
      <c r="F269" s="87">
        <f t="shared" si="43"/>
        <v>121715.05</v>
      </c>
    </row>
    <row r="270" spans="1:6" s="69" customFormat="1" ht="12.75">
      <c r="A270" s="92" t="s">
        <v>312</v>
      </c>
      <c r="B270" s="122" t="s">
        <v>78</v>
      </c>
      <c r="C270" s="123" t="s">
        <v>228</v>
      </c>
      <c r="D270" s="87">
        <f t="shared" si="42"/>
        <v>159000</v>
      </c>
      <c r="E270" s="87">
        <f t="shared" si="43"/>
        <v>37284.95</v>
      </c>
      <c r="F270" s="87">
        <f t="shared" si="43"/>
        <v>121715.05</v>
      </c>
    </row>
    <row r="271" spans="1:6" s="69" customFormat="1" ht="22.5">
      <c r="A271" s="92" t="s">
        <v>336</v>
      </c>
      <c r="B271" s="122" t="s">
        <v>78</v>
      </c>
      <c r="C271" s="123" t="s">
        <v>229</v>
      </c>
      <c r="D271" s="87">
        <f t="shared" si="42"/>
        <v>159000</v>
      </c>
      <c r="E271" s="87">
        <f t="shared" si="43"/>
        <v>37284.95</v>
      </c>
      <c r="F271" s="87">
        <f t="shared" si="43"/>
        <v>121715.05</v>
      </c>
    </row>
    <row r="272" spans="1:6" s="69" customFormat="1" ht="33.75">
      <c r="A272" s="92" t="s">
        <v>337</v>
      </c>
      <c r="B272" s="122" t="s">
        <v>78</v>
      </c>
      <c r="C272" s="123" t="s">
        <v>230</v>
      </c>
      <c r="D272" s="87">
        <v>159000</v>
      </c>
      <c r="E272" s="87">
        <v>37284.95</v>
      </c>
      <c r="F272" s="91">
        <v>121715.05</v>
      </c>
    </row>
    <row r="273" spans="1:9" s="69" customFormat="1" ht="12.75">
      <c r="A273" s="92" t="s">
        <v>606</v>
      </c>
      <c r="B273" s="122" t="s">
        <v>78</v>
      </c>
      <c r="C273" s="123" t="s">
        <v>614</v>
      </c>
      <c r="D273" s="87">
        <f>D274+D283+D326</f>
        <v>4720569.890000001</v>
      </c>
      <c r="E273" s="87">
        <f>E274+E283+E326</f>
        <v>1890819.71</v>
      </c>
      <c r="F273" s="87">
        <f>F274+F283+F326</f>
        <v>2872020.0700000003</v>
      </c>
      <c r="I273" s="130"/>
    </row>
    <row r="274" spans="1:6" s="69" customFormat="1" ht="22.5">
      <c r="A274" s="92" t="s">
        <v>529</v>
      </c>
      <c r="B274" s="122" t="s">
        <v>78</v>
      </c>
      <c r="C274" s="123" t="s">
        <v>613</v>
      </c>
      <c r="D274" s="87">
        <f aca="true" t="shared" si="44" ref="D274:D281">D275</f>
        <v>500000</v>
      </c>
      <c r="E274" s="87">
        <f aca="true" t="shared" si="45" ref="E274:F281">E275</f>
        <v>0</v>
      </c>
      <c r="F274" s="87">
        <f t="shared" si="45"/>
        <v>500000</v>
      </c>
    </row>
    <row r="275" spans="1:6" s="69" customFormat="1" ht="22.5">
      <c r="A275" s="92" t="s">
        <v>607</v>
      </c>
      <c r="B275" s="122" t="s">
        <v>78</v>
      </c>
      <c r="C275" s="123" t="s">
        <v>612</v>
      </c>
      <c r="D275" s="87">
        <f t="shared" si="44"/>
        <v>500000</v>
      </c>
      <c r="E275" s="87">
        <f t="shared" si="45"/>
        <v>0</v>
      </c>
      <c r="F275" s="87">
        <f t="shared" si="45"/>
        <v>500000</v>
      </c>
    </row>
    <row r="276" spans="1:6" s="69" customFormat="1" ht="67.5">
      <c r="A276" s="92" t="s">
        <v>608</v>
      </c>
      <c r="B276" s="122" t="s">
        <v>78</v>
      </c>
      <c r="C276" s="123" t="s">
        <v>611</v>
      </c>
      <c r="D276" s="87">
        <f t="shared" si="44"/>
        <v>500000</v>
      </c>
      <c r="E276" s="87">
        <f t="shared" si="45"/>
        <v>0</v>
      </c>
      <c r="F276" s="87">
        <f t="shared" si="45"/>
        <v>500000</v>
      </c>
    </row>
    <row r="277" spans="1:6" s="69" customFormat="1" ht="48" customHeight="1">
      <c r="A277" s="92" t="s">
        <v>532</v>
      </c>
      <c r="B277" s="122" t="s">
        <v>78</v>
      </c>
      <c r="C277" s="123" t="s">
        <v>610</v>
      </c>
      <c r="D277" s="87">
        <f t="shared" si="44"/>
        <v>500000</v>
      </c>
      <c r="E277" s="87">
        <f t="shared" si="45"/>
        <v>0</v>
      </c>
      <c r="F277" s="87">
        <f t="shared" si="45"/>
        <v>500000</v>
      </c>
    </row>
    <row r="278" spans="1:6" s="69" customFormat="1" ht="21.75" customHeight="1">
      <c r="A278" s="92" t="s">
        <v>533</v>
      </c>
      <c r="B278" s="122" t="s">
        <v>78</v>
      </c>
      <c r="C278" s="123" t="s">
        <v>609</v>
      </c>
      <c r="D278" s="87">
        <f t="shared" si="44"/>
        <v>500000</v>
      </c>
      <c r="E278" s="87">
        <f t="shared" si="45"/>
        <v>0</v>
      </c>
      <c r="F278" s="87">
        <f t="shared" si="45"/>
        <v>500000</v>
      </c>
    </row>
    <row r="279" spans="1:6" s="69" customFormat="1" ht="67.5">
      <c r="A279" s="92" t="s">
        <v>335</v>
      </c>
      <c r="B279" s="122" t="s">
        <v>78</v>
      </c>
      <c r="C279" s="123" t="s">
        <v>231</v>
      </c>
      <c r="D279" s="87">
        <f t="shared" si="44"/>
        <v>500000</v>
      </c>
      <c r="E279" s="87">
        <f t="shared" si="45"/>
        <v>0</v>
      </c>
      <c r="F279" s="87">
        <f t="shared" si="45"/>
        <v>500000</v>
      </c>
    </row>
    <row r="280" spans="1:6" s="69" customFormat="1" ht="12.75">
      <c r="A280" s="92" t="s">
        <v>312</v>
      </c>
      <c r="B280" s="122" t="s">
        <v>78</v>
      </c>
      <c r="C280" s="123" t="s">
        <v>232</v>
      </c>
      <c r="D280" s="87">
        <f t="shared" si="44"/>
        <v>500000</v>
      </c>
      <c r="E280" s="87">
        <f t="shared" si="45"/>
        <v>0</v>
      </c>
      <c r="F280" s="87">
        <f t="shared" si="45"/>
        <v>500000</v>
      </c>
    </row>
    <row r="281" spans="1:6" s="69" customFormat="1" ht="22.5">
      <c r="A281" s="92" t="s">
        <v>336</v>
      </c>
      <c r="B281" s="122" t="s">
        <v>78</v>
      </c>
      <c r="C281" s="123" t="s">
        <v>233</v>
      </c>
      <c r="D281" s="87">
        <f t="shared" si="44"/>
        <v>500000</v>
      </c>
      <c r="E281" s="87">
        <f t="shared" si="45"/>
        <v>0</v>
      </c>
      <c r="F281" s="87">
        <f t="shared" si="45"/>
        <v>500000</v>
      </c>
    </row>
    <row r="282" spans="1:6" s="69" customFormat="1" ht="33.75">
      <c r="A282" s="92" t="s">
        <v>337</v>
      </c>
      <c r="B282" s="122" t="s">
        <v>78</v>
      </c>
      <c r="C282" s="123" t="s">
        <v>234</v>
      </c>
      <c r="D282" s="87">
        <v>500000</v>
      </c>
      <c r="E282" s="87">
        <v>0</v>
      </c>
      <c r="F282" s="91">
        <v>500000</v>
      </c>
    </row>
    <row r="283" spans="1:9" s="69" customFormat="1" ht="12.75">
      <c r="A283" s="92" t="s">
        <v>606</v>
      </c>
      <c r="B283" s="122" t="s">
        <v>78</v>
      </c>
      <c r="C283" s="123" t="s">
        <v>619</v>
      </c>
      <c r="D283" s="87">
        <f>D284+D291+D305+D319+D312</f>
        <v>950869.89</v>
      </c>
      <c r="E283" s="87">
        <f>E284+E291+E305+E319+E312+E298</f>
        <v>224522.18</v>
      </c>
      <c r="F283" s="87">
        <f>F284+F291+F305+F319+F312+F298</f>
        <v>768617.6</v>
      </c>
      <c r="I283" s="130"/>
    </row>
    <row r="284" spans="1:6" s="69" customFormat="1" ht="12.75">
      <c r="A284" s="92" t="s">
        <v>615</v>
      </c>
      <c r="B284" s="122" t="s">
        <v>78</v>
      </c>
      <c r="C284" s="123" t="s">
        <v>618</v>
      </c>
      <c r="D284" s="87">
        <f aca="true" t="shared" si="46" ref="D284:D289">D285</f>
        <v>134000</v>
      </c>
      <c r="E284" s="87">
        <f aca="true" t="shared" si="47" ref="E284:F289">E285</f>
        <v>33591.49</v>
      </c>
      <c r="F284" s="87">
        <f t="shared" si="47"/>
        <v>100408.51</v>
      </c>
    </row>
    <row r="285" spans="1:6" s="69" customFormat="1" ht="56.25">
      <c r="A285" s="92" t="s">
        <v>532</v>
      </c>
      <c r="B285" s="122" t="s">
        <v>78</v>
      </c>
      <c r="C285" s="123" t="s">
        <v>617</v>
      </c>
      <c r="D285" s="87">
        <f t="shared" si="46"/>
        <v>134000</v>
      </c>
      <c r="E285" s="87">
        <f t="shared" si="47"/>
        <v>33591.49</v>
      </c>
      <c r="F285" s="87">
        <f t="shared" si="47"/>
        <v>100408.51</v>
      </c>
    </row>
    <row r="286" spans="1:6" s="69" customFormat="1" ht="22.5">
      <c r="A286" s="92" t="s">
        <v>533</v>
      </c>
      <c r="B286" s="122" t="s">
        <v>78</v>
      </c>
      <c r="C286" s="123" t="s">
        <v>616</v>
      </c>
      <c r="D286" s="87">
        <f t="shared" si="46"/>
        <v>134000</v>
      </c>
      <c r="E286" s="87">
        <f t="shared" si="47"/>
        <v>33591.49</v>
      </c>
      <c r="F286" s="87">
        <f t="shared" si="47"/>
        <v>100408.51</v>
      </c>
    </row>
    <row r="287" spans="1:6" s="69" customFormat="1" ht="67.5">
      <c r="A287" s="92" t="s">
        <v>335</v>
      </c>
      <c r="B287" s="122" t="s">
        <v>78</v>
      </c>
      <c r="C287" s="123" t="s">
        <v>235</v>
      </c>
      <c r="D287" s="87">
        <f t="shared" si="46"/>
        <v>134000</v>
      </c>
      <c r="E287" s="87">
        <f t="shared" si="47"/>
        <v>33591.49</v>
      </c>
      <c r="F287" s="87">
        <f t="shared" si="47"/>
        <v>100408.51</v>
      </c>
    </row>
    <row r="288" spans="1:6" s="69" customFormat="1" ht="12.75">
      <c r="A288" s="92" t="s">
        <v>312</v>
      </c>
      <c r="B288" s="122" t="s">
        <v>78</v>
      </c>
      <c r="C288" s="123" t="s">
        <v>236</v>
      </c>
      <c r="D288" s="87">
        <f t="shared" si="46"/>
        <v>134000</v>
      </c>
      <c r="E288" s="87">
        <f t="shared" si="47"/>
        <v>33591.49</v>
      </c>
      <c r="F288" s="87">
        <f t="shared" si="47"/>
        <v>100408.51</v>
      </c>
    </row>
    <row r="289" spans="1:6" s="69" customFormat="1" ht="22.5">
      <c r="A289" s="92" t="s">
        <v>336</v>
      </c>
      <c r="B289" s="122" t="s">
        <v>78</v>
      </c>
      <c r="C289" s="123" t="s">
        <v>237</v>
      </c>
      <c r="D289" s="87">
        <f t="shared" si="46"/>
        <v>134000</v>
      </c>
      <c r="E289" s="87">
        <f t="shared" si="47"/>
        <v>33591.49</v>
      </c>
      <c r="F289" s="87">
        <f t="shared" si="47"/>
        <v>100408.51</v>
      </c>
    </row>
    <row r="290" spans="1:6" s="69" customFormat="1" ht="33.75">
      <c r="A290" s="92" t="s">
        <v>337</v>
      </c>
      <c r="B290" s="122" t="s">
        <v>78</v>
      </c>
      <c r="C290" s="123" t="s">
        <v>238</v>
      </c>
      <c r="D290" s="87">
        <v>134000</v>
      </c>
      <c r="E290" s="87">
        <v>33591.49</v>
      </c>
      <c r="F290" s="91">
        <v>100408.51</v>
      </c>
    </row>
    <row r="291" spans="1:9" s="69" customFormat="1" ht="56.25">
      <c r="A291" s="92" t="s">
        <v>620</v>
      </c>
      <c r="B291" s="122" t="s">
        <v>78</v>
      </c>
      <c r="C291" s="123" t="s">
        <v>623</v>
      </c>
      <c r="D291" s="87">
        <f>D292+D298</f>
        <v>396869.89</v>
      </c>
      <c r="E291" s="87">
        <f>E292+E298</f>
        <v>91930.69</v>
      </c>
      <c r="F291" s="87">
        <f>F292+F298</f>
        <v>304939.2</v>
      </c>
      <c r="I291" s="130"/>
    </row>
    <row r="292" spans="1:6" s="69" customFormat="1" ht="56.25">
      <c r="A292" s="92" t="s">
        <v>532</v>
      </c>
      <c r="B292" s="122" t="s">
        <v>78</v>
      </c>
      <c r="C292" s="123" t="s">
        <v>622</v>
      </c>
      <c r="D292" s="87">
        <f>D293</f>
        <v>354600</v>
      </c>
      <c r="E292" s="87">
        <f aca="true" t="shared" si="48" ref="E292:F296">E293</f>
        <v>91930.69</v>
      </c>
      <c r="F292" s="87">
        <f t="shared" si="48"/>
        <v>262669.31</v>
      </c>
    </row>
    <row r="293" spans="1:6" s="69" customFormat="1" ht="22.5">
      <c r="A293" s="92" t="s">
        <v>533</v>
      </c>
      <c r="B293" s="122" t="s">
        <v>78</v>
      </c>
      <c r="C293" s="123" t="s">
        <v>621</v>
      </c>
      <c r="D293" s="87">
        <f>D294</f>
        <v>354600</v>
      </c>
      <c r="E293" s="87">
        <f t="shared" si="48"/>
        <v>91930.69</v>
      </c>
      <c r="F293" s="87">
        <f t="shared" si="48"/>
        <v>262669.31</v>
      </c>
    </row>
    <row r="294" spans="1:6" s="69" customFormat="1" ht="67.5">
      <c r="A294" s="92" t="s">
        <v>335</v>
      </c>
      <c r="B294" s="122" t="s">
        <v>78</v>
      </c>
      <c r="C294" s="123" t="s">
        <v>239</v>
      </c>
      <c r="D294" s="87">
        <f>D295</f>
        <v>354600</v>
      </c>
      <c r="E294" s="87">
        <f t="shared" si="48"/>
        <v>91930.69</v>
      </c>
      <c r="F294" s="87">
        <f t="shared" si="48"/>
        <v>262669.31</v>
      </c>
    </row>
    <row r="295" spans="1:6" s="69" customFormat="1" ht="12.75">
      <c r="A295" s="92" t="s">
        <v>312</v>
      </c>
      <c r="B295" s="122" t="s">
        <v>78</v>
      </c>
      <c r="C295" s="123" t="s">
        <v>240</v>
      </c>
      <c r="D295" s="87">
        <f>D296</f>
        <v>354600</v>
      </c>
      <c r="E295" s="87">
        <f t="shared" si="48"/>
        <v>91930.69</v>
      </c>
      <c r="F295" s="87">
        <f t="shared" si="48"/>
        <v>262669.31</v>
      </c>
    </row>
    <row r="296" spans="1:6" s="69" customFormat="1" ht="22.5">
      <c r="A296" s="92" t="s">
        <v>336</v>
      </c>
      <c r="B296" s="122" t="s">
        <v>78</v>
      </c>
      <c r="C296" s="123" t="s">
        <v>241</v>
      </c>
      <c r="D296" s="87">
        <f>D297</f>
        <v>354600</v>
      </c>
      <c r="E296" s="87">
        <f t="shared" si="48"/>
        <v>91930.69</v>
      </c>
      <c r="F296" s="87">
        <f t="shared" si="48"/>
        <v>262669.31</v>
      </c>
    </row>
    <row r="297" spans="1:6" s="69" customFormat="1" ht="33.75">
      <c r="A297" s="92" t="s">
        <v>337</v>
      </c>
      <c r="B297" s="122" t="s">
        <v>78</v>
      </c>
      <c r="C297" s="123" t="s">
        <v>242</v>
      </c>
      <c r="D297" s="87">
        <v>354600</v>
      </c>
      <c r="E297" s="87">
        <v>91930.69</v>
      </c>
      <c r="F297" s="91">
        <v>262669.31</v>
      </c>
    </row>
    <row r="298" spans="1:6" s="69" customFormat="1" ht="78.75">
      <c r="A298" s="92" t="s">
        <v>624</v>
      </c>
      <c r="B298" s="122" t="s">
        <v>78</v>
      </c>
      <c r="C298" s="123" t="s">
        <v>627</v>
      </c>
      <c r="D298" s="87">
        <f aca="true" t="shared" si="49" ref="D298:D303">D299</f>
        <v>42269.89</v>
      </c>
      <c r="E298" s="87">
        <f aca="true" t="shared" si="50" ref="E298:F303">E299</f>
        <v>0</v>
      </c>
      <c r="F298" s="87">
        <f t="shared" si="50"/>
        <v>42269.89</v>
      </c>
    </row>
    <row r="299" spans="1:6" s="69" customFormat="1" ht="56.25">
      <c r="A299" s="92" t="s">
        <v>532</v>
      </c>
      <c r="B299" s="122" t="s">
        <v>78</v>
      </c>
      <c r="C299" s="123" t="s">
        <v>626</v>
      </c>
      <c r="D299" s="87">
        <f t="shared" si="49"/>
        <v>42269.89</v>
      </c>
      <c r="E299" s="87">
        <f t="shared" si="50"/>
        <v>0</v>
      </c>
      <c r="F299" s="87">
        <f t="shared" si="50"/>
        <v>42269.89</v>
      </c>
    </row>
    <row r="300" spans="1:6" s="69" customFormat="1" ht="22.5">
      <c r="A300" s="92" t="s">
        <v>533</v>
      </c>
      <c r="B300" s="122" t="s">
        <v>78</v>
      </c>
      <c r="C300" s="123" t="s">
        <v>625</v>
      </c>
      <c r="D300" s="87">
        <f t="shared" si="49"/>
        <v>42269.89</v>
      </c>
      <c r="E300" s="87">
        <f t="shared" si="50"/>
        <v>0</v>
      </c>
      <c r="F300" s="87">
        <f t="shared" si="50"/>
        <v>42269.89</v>
      </c>
    </row>
    <row r="301" spans="1:6" s="69" customFormat="1" ht="67.5">
      <c r="A301" s="92" t="s">
        <v>335</v>
      </c>
      <c r="B301" s="122" t="s">
        <v>78</v>
      </c>
      <c r="C301" s="123" t="s">
        <v>243</v>
      </c>
      <c r="D301" s="87">
        <f t="shared" si="49"/>
        <v>42269.89</v>
      </c>
      <c r="E301" s="87">
        <f t="shared" si="50"/>
        <v>0</v>
      </c>
      <c r="F301" s="87">
        <f t="shared" si="50"/>
        <v>42269.89</v>
      </c>
    </row>
    <row r="302" spans="1:6" s="69" customFormat="1" ht="12.75">
      <c r="A302" s="92" t="s">
        <v>312</v>
      </c>
      <c r="B302" s="122" t="s">
        <v>78</v>
      </c>
      <c r="C302" s="123" t="s">
        <v>244</v>
      </c>
      <c r="D302" s="87">
        <f t="shared" si="49"/>
        <v>42269.89</v>
      </c>
      <c r="E302" s="87">
        <f t="shared" si="50"/>
        <v>0</v>
      </c>
      <c r="F302" s="87">
        <f t="shared" si="50"/>
        <v>42269.89</v>
      </c>
    </row>
    <row r="303" spans="1:6" s="69" customFormat="1" ht="22.5">
      <c r="A303" s="92" t="s">
        <v>336</v>
      </c>
      <c r="B303" s="122" t="s">
        <v>78</v>
      </c>
      <c r="C303" s="123" t="s">
        <v>245</v>
      </c>
      <c r="D303" s="87">
        <f t="shared" si="49"/>
        <v>42269.89</v>
      </c>
      <c r="E303" s="87">
        <f t="shared" si="50"/>
        <v>0</v>
      </c>
      <c r="F303" s="87">
        <f t="shared" si="50"/>
        <v>42269.89</v>
      </c>
    </row>
    <row r="304" spans="1:6" s="69" customFormat="1" ht="33.75">
      <c r="A304" s="92" t="s">
        <v>337</v>
      </c>
      <c r="B304" s="122" t="s">
        <v>78</v>
      </c>
      <c r="C304" s="123" t="s">
        <v>246</v>
      </c>
      <c r="D304" s="87">
        <v>42269.89</v>
      </c>
      <c r="E304" s="87">
        <v>0</v>
      </c>
      <c r="F304" s="91">
        <v>42269.89</v>
      </c>
    </row>
    <row r="305" spans="1:6" s="69" customFormat="1" ht="22.5">
      <c r="A305" s="92" t="s">
        <v>628</v>
      </c>
      <c r="B305" s="122" t="s">
        <v>78</v>
      </c>
      <c r="C305" s="123" t="s">
        <v>631</v>
      </c>
      <c r="D305" s="87">
        <f aca="true" t="shared" si="51" ref="D305:D310">D306</f>
        <v>10000</v>
      </c>
      <c r="E305" s="87">
        <f aca="true" t="shared" si="52" ref="E305:F310">E306</f>
        <v>0</v>
      </c>
      <c r="F305" s="87">
        <f t="shared" si="52"/>
        <v>10000</v>
      </c>
    </row>
    <row r="306" spans="1:6" s="69" customFormat="1" ht="56.25">
      <c r="A306" s="92" t="s">
        <v>532</v>
      </c>
      <c r="B306" s="122" t="s">
        <v>78</v>
      </c>
      <c r="C306" s="123" t="s">
        <v>630</v>
      </c>
      <c r="D306" s="87">
        <f t="shared" si="51"/>
        <v>10000</v>
      </c>
      <c r="E306" s="87">
        <f t="shared" si="52"/>
        <v>0</v>
      </c>
      <c r="F306" s="87">
        <f t="shared" si="52"/>
        <v>10000</v>
      </c>
    </row>
    <row r="307" spans="1:6" s="69" customFormat="1" ht="22.5">
      <c r="A307" s="92" t="s">
        <v>533</v>
      </c>
      <c r="B307" s="122" t="s">
        <v>78</v>
      </c>
      <c r="C307" s="123" t="s">
        <v>629</v>
      </c>
      <c r="D307" s="87">
        <f t="shared" si="51"/>
        <v>10000</v>
      </c>
      <c r="E307" s="87">
        <f t="shared" si="52"/>
        <v>0</v>
      </c>
      <c r="F307" s="87">
        <f t="shared" si="52"/>
        <v>10000</v>
      </c>
    </row>
    <row r="308" spans="1:6" s="69" customFormat="1" ht="67.5">
      <c r="A308" s="92" t="s">
        <v>335</v>
      </c>
      <c r="B308" s="122" t="s">
        <v>78</v>
      </c>
      <c r="C308" s="123" t="s">
        <v>247</v>
      </c>
      <c r="D308" s="87">
        <f t="shared" si="51"/>
        <v>10000</v>
      </c>
      <c r="E308" s="87">
        <f t="shared" si="52"/>
        <v>0</v>
      </c>
      <c r="F308" s="87">
        <f t="shared" si="52"/>
        <v>10000</v>
      </c>
    </row>
    <row r="309" spans="1:6" s="69" customFormat="1" ht="12.75">
      <c r="A309" s="92" t="s">
        <v>312</v>
      </c>
      <c r="B309" s="122" t="s">
        <v>78</v>
      </c>
      <c r="C309" s="123" t="s">
        <v>248</v>
      </c>
      <c r="D309" s="87">
        <f t="shared" si="51"/>
        <v>10000</v>
      </c>
      <c r="E309" s="87">
        <f t="shared" si="52"/>
        <v>0</v>
      </c>
      <c r="F309" s="87">
        <f t="shared" si="52"/>
        <v>10000</v>
      </c>
    </row>
    <row r="310" spans="1:6" s="69" customFormat="1" ht="22.5">
      <c r="A310" s="92" t="s">
        <v>336</v>
      </c>
      <c r="B310" s="122" t="s">
        <v>78</v>
      </c>
      <c r="C310" s="123" t="s">
        <v>249</v>
      </c>
      <c r="D310" s="87">
        <f t="shared" si="51"/>
        <v>10000</v>
      </c>
      <c r="E310" s="87">
        <f t="shared" si="52"/>
        <v>0</v>
      </c>
      <c r="F310" s="87">
        <f t="shared" si="52"/>
        <v>10000</v>
      </c>
    </row>
    <row r="311" spans="1:6" s="69" customFormat="1" ht="33.75">
      <c r="A311" s="92" t="s">
        <v>337</v>
      </c>
      <c r="B311" s="122" t="s">
        <v>78</v>
      </c>
      <c r="C311" s="123" t="s">
        <v>250</v>
      </c>
      <c r="D311" s="87">
        <v>10000</v>
      </c>
      <c r="E311" s="87">
        <v>0</v>
      </c>
      <c r="F311" s="91">
        <v>10000</v>
      </c>
    </row>
    <row r="312" spans="1:6" s="69" customFormat="1" ht="33.75">
      <c r="A312" s="92" t="s">
        <v>632</v>
      </c>
      <c r="B312" s="122" t="s">
        <v>78</v>
      </c>
      <c r="C312" s="123" t="s">
        <v>635</v>
      </c>
      <c r="D312" s="87">
        <f aca="true" t="shared" si="53" ref="D312:F317">D313</f>
        <v>250000</v>
      </c>
      <c r="E312" s="87">
        <f t="shared" si="53"/>
        <v>99000</v>
      </c>
      <c r="F312" s="87">
        <f t="shared" si="53"/>
        <v>151000</v>
      </c>
    </row>
    <row r="313" spans="1:6" s="69" customFormat="1" ht="56.25">
      <c r="A313" s="92" t="s">
        <v>532</v>
      </c>
      <c r="B313" s="122" t="s">
        <v>78</v>
      </c>
      <c r="C313" s="123" t="s">
        <v>634</v>
      </c>
      <c r="D313" s="87">
        <f t="shared" si="53"/>
        <v>250000</v>
      </c>
      <c r="E313" s="87">
        <f t="shared" si="53"/>
        <v>99000</v>
      </c>
      <c r="F313" s="87">
        <f t="shared" si="53"/>
        <v>151000</v>
      </c>
    </row>
    <row r="314" spans="1:6" s="69" customFormat="1" ht="22.5">
      <c r="A314" s="92" t="s">
        <v>533</v>
      </c>
      <c r="B314" s="122" t="s">
        <v>78</v>
      </c>
      <c r="C314" s="123" t="s">
        <v>633</v>
      </c>
      <c r="D314" s="87">
        <f t="shared" si="53"/>
        <v>250000</v>
      </c>
      <c r="E314" s="87">
        <f t="shared" si="53"/>
        <v>99000</v>
      </c>
      <c r="F314" s="87">
        <f t="shared" si="53"/>
        <v>151000</v>
      </c>
    </row>
    <row r="315" spans="1:6" s="69" customFormat="1" ht="67.5">
      <c r="A315" s="92" t="s">
        <v>335</v>
      </c>
      <c r="B315" s="122" t="s">
        <v>78</v>
      </c>
      <c r="C315" s="123" t="s">
        <v>251</v>
      </c>
      <c r="D315" s="87">
        <f t="shared" si="53"/>
        <v>250000</v>
      </c>
      <c r="E315" s="87">
        <f t="shared" si="53"/>
        <v>99000</v>
      </c>
      <c r="F315" s="87">
        <f t="shared" si="53"/>
        <v>151000</v>
      </c>
    </row>
    <row r="316" spans="1:6" s="69" customFormat="1" ht="12.75">
      <c r="A316" s="92" t="s">
        <v>312</v>
      </c>
      <c r="B316" s="122" t="s">
        <v>78</v>
      </c>
      <c r="C316" s="123" t="s">
        <v>252</v>
      </c>
      <c r="D316" s="87">
        <f t="shared" si="53"/>
        <v>250000</v>
      </c>
      <c r="E316" s="87">
        <f t="shared" si="53"/>
        <v>99000</v>
      </c>
      <c r="F316" s="87">
        <f t="shared" si="53"/>
        <v>151000</v>
      </c>
    </row>
    <row r="317" spans="1:6" s="69" customFormat="1" ht="22.5">
      <c r="A317" s="92" t="s">
        <v>336</v>
      </c>
      <c r="B317" s="122" t="s">
        <v>78</v>
      </c>
      <c r="C317" s="123" t="s">
        <v>253</v>
      </c>
      <c r="D317" s="87">
        <f t="shared" si="53"/>
        <v>250000</v>
      </c>
      <c r="E317" s="87">
        <f t="shared" si="53"/>
        <v>99000</v>
      </c>
      <c r="F317" s="87">
        <f t="shared" si="53"/>
        <v>151000</v>
      </c>
    </row>
    <row r="318" spans="1:6" s="69" customFormat="1" ht="33.75">
      <c r="A318" s="92" t="s">
        <v>337</v>
      </c>
      <c r="B318" s="122" t="s">
        <v>78</v>
      </c>
      <c r="C318" s="123" t="s">
        <v>254</v>
      </c>
      <c r="D318" s="87">
        <v>250000</v>
      </c>
      <c r="E318" s="87">
        <v>99000</v>
      </c>
      <c r="F318" s="91">
        <v>151000</v>
      </c>
    </row>
    <row r="319" spans="1:6" s="69" customFormat="1" ht="67.5">
      <c r="A319" s="92" t="s">
        <v>636</v>
      </c>
      <c r="B319" s="122" t="s">
        <v>78</v>
      </c>
      <c r="C319" s="123" t="s">
        <v>639</v>
      </c>
      <c r="D319" s="87">
        <f aca="true" t="shared" si="54" ref="D319:D324">D320</f>
        <v>160000</v>
      </c>
      <c r="E319" s="87">
        <f aca="true" t="shared" si="55" ref="E319:F324">E320</f>
        <v>0</v>
      </c>
      <c r="F319" s="87">
        <f t="shared" si="55"/>
        <v>160000</v>
      </c>
    </row>
    <row r="320" spans="1:6" s="69" customFormat="1" ht="56.25">
      <c r="A320" s="92" t="s">
        <v>532</v>
      </c>
      <c r="B320" s="122" t="s">
        <v>78</v>
      </c>
      <c r="C320" s="123" t="s">
        <v>638</v>
      </c>
      <c r="D320" s="87">
        <f t="shared" si="54"/>
        <v>160000</v>
      </c>
      <c r="E320" s="87">
        <f t="shared" si="55"/>
        <v>0</v>
      </c>
      <c r="F320" s="87">
        <f t="shared" si="55"/>
        <v>160000</v>
      </c>
    </row>
    <row r="321" spans="1:6" s="69" customFormat="1" ht="22.5">
      <c r="A321" s="92" t="s">
        <v>533</v>
      </c>
      <c r="B321" s="122" t="s">
        <v>78</v>
      </c>
      <c r="C321" s="123" t="s">
        <v>637</v>
      </c>
      <c r="D321" s="87">
        <f t="shared" si="54"/>
        <v>160000</v>
      </c>
      <c r="E321" s="87">
        <f t="shared" si="55"/>
        <v>0</v>
      </c>
      <c r="F321" s="87">
        <f t="shared" si="55"/>
        <v>160000</v>
      </c>
    </row>
    <row r="322" spans="1:6" s="69" customFormat="1" ht="67.5">
      <c r="A322" s="92" t="s">
        <v>335</v>
      </c>
      <c r="B322" s="122" t="s">
        <v>78</v>
      </c>
      <c r="C322" s="123" t="s">
        <v>255</v>
      </c>
      <c r="D322" s="87">
        <f t="shared" si="54"/>
        <v>160000</v>
      </c>
      <c r="E322" s="87">
        <f t="shared" si="55"/>
        <v>0</v>
      </c>
      <c r="F322" s="87">
        <f t="shared" si="55"/>
        <v>160000</v>
      </c>
    </row>
    <row r="323" spans="1:6" s="69" customFormat="1" ht="12.75">
      <c r="A323" s="92" t="s">
        <v>312</v>
      </c>
      <c r="B323" s="122" t="s">
        <v>78</v>
      </c>
      <c r="C323" s="123" t="s">
        <v>256</v>
      </c>
      <c r="D323" s="87">
        <f t="shared" si="54"/>
        <v>160000</v>
      </c>
      <c r="E323" s="87">
        <f t="shared" si="55"/>
        <v>0</v>
      </c>
      <c r="F323" s="87">
        <f t="shared" si="55"/>
        <v>160000</v>
      </c>
    </row>
    <row r="324" spans="1:6" s="69" customFormat="1" ht="22.5">
      <c r="A324" s="92" t="s">
        <v>336</v>
      </c>
      <c r="B324" s="122" t="s">
        <v>78</v>
      </c>
      <c r="C324" s="123" t="s">
        <v>257</v>
      </c>
      <c r="D324" s="87">
        <f t="shared" si="54"/>
        <v>160000</v>
      </c>
      <c r="E324" s="87">
        <f t="shared" si="55"/>
        <v>0</v>
      </c>
      <c r="F324" s="87">
        <f t="shared" si="55"/>
        <v>160000</v>
      </c>
    </row>
    <row r="325" spans="1:6" s="69" customFormat="1" ht="33.75">
      <c r="A325" s="92" t="s">
        <v>337</v>
      </c>
      <c r="B325" s="122" t="s">
        <v>78</v>
      </c>
      <c r="C325" s="123" t="s">
        <v>258</v>
      </c>
      <c r="D325" s="87">
        <v>160000</v>
      </c>
      <c r="E325" s="87">
        <v>0</v>
      </c>
      <c r="F325" s="91">
        <v>160000</v>
      </c>
    </row>
    <row r="326" spans="1:10" s="69" customFormat="1" ht="22.5">
      <c r="A326" s="92" t="s">
        <v>485</v>
      </c>
      <c r="B326" s="122" t="s">
        <v>78</v>
      </c>
      <c r="C326" s="123" t="s">
        <v>657</v>
      </c>
      <c r="D326" s="87">
        <f>D327+D334</f>
        <v>3269700</v>
      </c>
      <c r="E326" s="87">
        <f>E327+E334</f>
        <v>1666297.53</v>
      </c>
      <c r="F326" s="87">
        <f>F327+F334</f>
        <v>1603402.47</v>
      </c>
      <c r="J326" s="130"/>
    </row>
    <row r="327" spans="1:6" s="69" customFormat="1" ht="112.5">
      <c r="A327" s="92" t="s">
        <v>640</v>
      </c>
      <c r="B327" s="122" t="s">
        <v>78</v>
      </c>
      <c r="C327" s="123" t="s">
        <v>643</v>
      </c>
      <c r="D327" s="87">
        <f aca="true" t="shared" si="56" ref="D327:D332">D328</f>
        <v>3069700</v>
      </c>
      <c r="E327" s="87">
        <f aca="true" t="shared" si="57" ref="E327:F332">E328</f>
        <v>1526297.53</v>
      </c>
      <c r="F327" s="87">
        <f t="shared" si="57"/>
        <v>1543402.47</v>
      </c>
    </row>
    <row r="328" spans="1:6" s="69" customFormat="1" ht="56.25">
      <c r="A328" s="92" t="s">
        <v>532</v>
      </c>
      <c r="B328" s="122" t="s">
        <v>78</v>
      </c>
      <c r="C328" s="123" t="s">
        <v>642</v>
      </c>
      <c r="D328" s="87">
        <f t="shared" si="56"/>
        <v>3069700</v>
      </c>
      <c r="E328" s="87">
        <f t="shared" si="57"/>
        <v>1526297.53</v>
      </c>
      <c r="F328" s="87">
        <f t="shared" si="57"/>
        <v>1543402.47</v>
      </c>
    </row>
    <row r="329" spans="1:6" s="69" customFormat="1" ht="22.5">
      <c r="A329" s="92" t="s">
        <v>533</v>
      </c>
      <c r="B329" s="122" t="s">
        <v>78</v>
      </c>
      <c r="C329" s="123" t="s">
        <v>641</v>
      </c>
      <c r="D329" s="87">
        <f t="shared" si="56"/>
        <v>3069700</v>
      </c>
      <c r="E329" s="87">
        <f t="shared" si="57"/>
        <v>1526297.53</v>
      </c>
      <c r="F329" s="87">
        <f t="shared" si="57"/>
        <v>1543402.47</v>
      </c>
    </row>
    <row r="330" spans="1:6" s="69" customFormat="1" ht="67.5">
      <c r="A330" s="92" t="s">
        <v>335</v>
      </c>
      <c r="B330" s="122" t="s">
        <v>78</v>
      </c>
      <c r="C330" s="123" t="s">
        <v>259</v>
      </c>
      <c r="D330" s="87">
        <f t="shared" si="56"/>
        <v>3069700</v>
      </c>
      <c r="E330" s="87">
        <f t="shared" si="57"/>
        <v>1526297.53</v>
      </c>
      <c r="F330" s="87">
        <f t="shared" si="57"/>
        <v>1543402.47</v>
      </c>
    </row>
    <row r="331" spans="1:6" s="69" customFormat="1" ht="12.75">
      <c r="A331" s="92" t="s">
        <v>312</v>
      </c>
      <c r="B331" s="122" t="s">
        <v>78</v>
      </c>
      <c r="C331" s="123" t="s">
        <v>260</v>
      </c>
      <c r="D331" s="87">
        <f t="shared" si="56"/>
        <v>3069700</v>
      </c>
      <c r="E331" s="87">
        <f t="shared" si="57"/>
        <v>1526297.53</v>
      </c>
      <c r="F331" s="87">
        <f t="shared" si="57"/>
        <v>1543402.47</v>
      </c>
    </row>
    <row r="332" spans="1:6" s="69" customFormat="1" ht="22.5">
      <c r="A332" s="92" t="s">
        <v>336</v>
      </c>
      <c r="B332" s="122" t="s">
        <v>78</v>
      </c>
      <c r="C332" s="123" t="s">
        <v>261</v>
      </c>
      <c r="D332" s="87">
        <f t="shared" si="56"/>
        <v>3069700</v>
      </c>
      <c r="E332" s="87">
        <f t="shared" si="57"/>
        <v>1526297.53</v>
      </c>
      <c r="F332" s="87">
        <f t="shared" si="57"/>
        <v>1543402.47</v>
      </c>
    </row>
    <row r="333" spans="1:6" s="69" customFormat="1" ht="33.75">
      <c r="A333" s="92" t="s">
        <v>337</v>
      </c>
      <c r="B333" s="122" t="s">
        <v>78</v>
      </c>
      <c r="C333" s="123" t="s">
        <v>262</v>
      </c>
      <c r="D333" s="87">
        <v>3069700</v>
      </c>
      <c r="E333" s="87">
        <v>1526297.53</v>
      </c>
      <c r="F333" s="91">
        <v>1543402.47</v>
      </c>
    </row>
    <row r="334" spans="1:6" s="69" customFormat="1" ht="67.5">
      <c r="A334" s="92" t="s">
        <v>644</v>
      </c>
      <c r="B334" s="122" t="s">
        <v>78</v>
      </c>
      <c r="C334" s="123" t="s">
        <v>647</v>
      </c>
      <c r="D334" s="87">
        <f aca="true" t="shared" si="58" ref="D334:F335">D335</f>
        <v>200000</v>
      </c>
      <c r="E334" s="87">
        <f t="shared" si="58"/>
        <v>140000</v>
      </c>
      <c r="F334" s="87">
        <f t="shared" si="58"/>
        <v>60000</v>
      </c>
    </row>
    <row r="335" spans="1:6" s="69" customFormat="1" ht="56.25">
      <c r="A335" s="92" t="s">
        <v>532</v>
      </c>
      <c r="B335" s="122" t="s">
        <v>78</v>
      </c>
      <c r="C335" s="123" t="s">
        <v>646</v>
      </c>
      <c r="D335" s="87">
        <f t="shared" si="58"/>
        <v>200000</v>
      </c>
      <c r="E335" s="87">
        <f t="shared" si="58"/>
        <v>140000</v>
      </c>
      <c r="F335" s="87">
        <f t="shared" si="58"/>
        <v>60000</v>
      </c>
    </row>
    <row r="336" spans="1:6" s="69" customFormat="1" ht="22.5">
      <c r="A336" s="92" t="s">
        <v>533</v>
      </c>
      <c r="B336" s="122" t="s">
        <v>78</v>
      </c>
      <c r="C336" s="123" t="s">
        <v>645</v>
      </c>
      <c r="D336" s="87">
        <f>D337</f>
        <v>200000</v>
      </c>
      <c r="E336" s="87">
        <f aca="true" t="shared" si="59" ref="E336:F339">E337</f>
        <v>140000</v>
      </c>
      <c r="F336" s="87">
        <f t="shared" si="59"/>
        <v>60000</v>
      </c>
    </row>
    <row r="337" spans="1:6" s="69" customFormat="1" ht="67.5">
      <c r="A337" s="92" t="s">
        <v>335</v>
      </c>
      <c r="B337" s="122" t="s">
        <v>78</v>
      </c>
      <c r="C337" s="123" t="s">
        <v>263</v>
      </c>
      <c r="D337" s="87">
        <f>D338</f>
        <v>200000</v>
      </c>
      <c r="E337" s="87">
        <f t="shared" si="59"/>
        <v>140000</v>
      </c>
      <c r="F337" s="87">
        <f t="shared" si="59"/>
        <v>60000</v>
      </c>
    </row>
    <row r="338" spans="1:6" s="69" customFormat="1" ht="12.75">
      <c r="A338" s="92" t="s">
        <v>312</v>
      </c>
      <c r="B338" s="122" t="s">
        <v>78</v>
      </c>
      <c r="C338" s="123" t="s">
        <v>264</v>
      </c>
      <c r="D338" s="87">
        <f>D339</f>
        <v>200000</v>
      </c>
      <c r="E338" s="87">
        <f t="shared" si="59"/>
        <v>140000</v>
      </c>
      <c r="F338" s="87">
        <f t="shared" si="59"/>
        <v>60000</v>
      </c>
    </row>
    <row r="339" spans="1:6" s="69" customFormat="1" ht="22.5">
      <c r="A339" s="92" t="s">
        <v>336</v>
      </c>
      <c r="B339" s="122" t="s">
        <v>78</v>
      </c>
      <c r="C339" s="123" t="s">
        <v>265</v>
      </c>
      <c r="D339" s="87">
        <f>D340</f>
        <v>200000</v>
      </c>
      <c r="E339" s="87">
        <f t="shared" si="59"/>
        <v>140000</v>
      </c>
      <c r="F339" s="87">
        <f t="shared" si="59"/>
        <v>60000</v>
      </c>
    </row>
    <row r="340" spans="1:6" s="69" customFormat="1" ht="33.75">
      <c r="A340" s="92" t="s">
        <v>337</v>
      </c>
      <c r="B340" s="122" t="s">
        <v>78</v>
      </c>
      <c r="C340" s="123" t="s">
        <v>266</v>
      </c>
      <c r="D340" s="87">
        <v>200000</v>
      </c>
      <c r="E340" s="87">
        <v>140000</v>
      </c>
      <c r="F340" s="91">
        <v>60000</v>
      </c>
    </row>
    <row r="341" spans="1:6" s="69" customFormat="1" ht="33.75">
      <c r="A341" s="92" t="s">
        <v>648</v>
      </c>
      <c r="B341" s="122" t="s">
        <v>78</v>
      </c>
      <c r="C341" s="123" t="s">
        <v>656</v>
      </c>
      <c r="D341" s="87">
        <f aca="true" t="shared" si="60" ref="D341:F342">D342</f>
        <v>2099000</v>
      </c>
      <c r="E341" s="87">
        <f t="shared" si="60"/>
        <v>531739.78</v>
      </c>
      <c r="F341" s="91">
        <f t="shared" si="60"/>
        <v>1567260.22</v>
      </c>
    </row>
    <row r="342" spans="1:6" s="69" customFormat="1" ht="67.5">
      <c r="A342" s="92" t="s">
        <v>434</v>
      </c>
      <c r="B342" s="122" t="s">
        <v>78</v>
      </c>
      <c r="C342" s="123" t="s">
        <v>655</v>
      </c>
      <c r="D342" s="87">
        <f t="shared" si="60"/>
        <v>2099000</v>
      </c>
      <c r="E342" s="87">
        <f t="shared" si="60"/>
        <v>531739.78</v>
      </c>
      <c r="F342" s="91">
        <f t="shared" si="60"/>
        <v>1567260.22</v>
      </c>
    </row>
    <row r="343" spans="1:6" s="69" customFormat="1" ht="22.5">
      <c r="A343" s="92" t="s">
        <v>649</v>
      </c>
      <c r="B343" s="122" t="s">
        <v>78</v>
      </c>
      <c r="C343" s="123" t="s">
        <v>654</v>
      </c>
      <c r="D343" s="87">
        <f aca="true" t="shared" si="61" ref="D343:D349">D344</f>
        <v>2099000</v>
      </c>
      <c r="E343" s="87">
        <f>E345</f>
        <v>531739.78</v>
      </c>
      <c r="F343" s="91">
        <f aca="true" t="shared" si="62" ref="F343:F349">F344</f>
        <v>1567260.22</v>
      </c>
    </row>
    <row r="344" spans="1:6" s="69" customFormat="1" ht="22.5">
      <c r="A344" s="92" t="s">
        <v>650</v>
      </c>
      <c r="B344" s="122" t="s">
        <v>78</v>
      </c>
      <c r="C344" s="123" t="s">
        <v>653</v>
      </c>
      <c r="D344" s="87">
        <f t="shared" si="61"/>
        <v>2099000</v>
      </c>
      <c r="E344" s="87">
        <f aca="true" t="shared" si="63" ref="E344:E349">E345</f>
        <v>531739.78</v>
      </c>
      <c r="F344" s="91">
        <f t="shared" si="62"/>
        <v>1567260.22</v>
      </c>
    </row>
    <row r="345" spans="1:6" s="69" customFormat="1" ht="56.25">
      <c r="A345" s="92" t="s">
        <v>532</v>
      </c>
      <c r="B345" s="122" t="s">
        <v>78</v>
      </c>
      <c r="C345" s="123" t="s">
        <v>652</v>
      </c>
      <c r="D345" s="87">
        <f t="shared" si="61"/>
        <v>2099000</v>
      </c>
      <c r="E345" s="87">
        <f t="shared" si="63"/>
        <v>531739.78</v>
      </c>
      <c r="F345" s="91">
        <f t="shared" si="62"/>
        <v>1567260.22</v>
      </c>
    </row>
    <row r="346" spans="1:6" s="69" customFormat="1" ht="22.5">
      <c r="A346" s="92" t="s">
        <v>533</v>
      </c>
      <c r="B346" s="122" t="s">
        <v>78</v>
      </c>
      <c r="C346" s="123" t="s">
        <v>651</v>
      </c>
      <c r="D346" s="87">
        <f t="shared" si="61"/>
        <v>2099000</v>
      </c>
      <c r="E346" s="87">
        <f t="shared" si="63"/>
        <v>531739.78</v>
      </c>
      <c r="F346" s="91">
        <f t="shared" si="62"/>
        <v>1567260.22</v>
      </c>
    </row>
    <row r="347" spans="1:6" s="69" customFormat="1" ht="78.75">
      <c r="A347" s="92" t="s">
        <v>668</v>
      </c>
      <c r="B347" s="122" t="s">
        <v>78</v>
      </c>
      <c r="C347" s="123" t="s">
        <v>267</v>
      </c>
      <c r="D347" s="87">
        <f t="shared" si="61"/>
        <v>2099000</v>
      </c>
      <c r="E347" s="87">
        <f t="shared" si="63"/>
        <v>531739.78</v>
      </c>
      <c r="F347" s="91">
        <f t="shared" si="62"/>
        <v>1567260.22</v>
      </c>
    </row>
    <row r="348" spans="1:6" s="69" customFormat="1" ht="12.75">
      <c r="A348" s="92" t="s">
        <v>312</v>
      </c>
      <c r="B348" s="122" t="s">
        <v>78</v>
      </c>
      <c r="C348" s="123" t="s">
        <v>268</v>
      </c>
      <c r="D348" s="87">
        <f t="shared" si="61"/>
        <v>2099000</v>
      </c>
      <c r="E348" s="87">
        <f t="shared" si="63"/>
        <v>531739.78</v>
      </c>
      <c r="F348" s="91">
        <f t="shared" si="62"/>
        <v>1567260.22</v>
      </c>
    </row>
    <row r="349" spans="1:6" s="69" customFormat="1" ht="22.5">
      <c r="A349" s="92" t="s">
        <v>336</v>
      </c>
      <c r="B349" s="122" t="s">
        <v>78</v>
      </c>
      <c r="C349" s="123" t="s">
        <v>269</v>
      </c>
      <c r="D349" s="87">
        <f t="shared" si="61"/>
        <v>2099000</v>
      </c>
      <c r="E349" s="87">
        <f t="shared" si="63"/>
        <v>531739.78</v>
      </c>
      <c r="F349" s="91">
        <f t="shared" si="62"/>
        <v>1567260.22</v>
      </c>
    </row>
    <row r="350" spans="1:6" s="69" customFormat="1" ht="33.75">
      <c r="A350" s="92" t="s">
        <v>337</v>
      </c>
      <c r="B350" s="122" t="s">
        <v>78</v>
      </c>
      <c r="C350" s="123" t="s">
        <v>270</v>
      </c>
      <c r="D350" s="87">
        <v>2099000</v>
      </c>
      <c r="E350" s="87">
        <v>531739.78</v>
      </c>
      <c r="F350" s="91">
        <v>1567260.22</v>
      </c>
    </row>
    <row r="351" spans="1:10" s="69" customFormat="1" ht="25.5">
      <c r="A351" s="150" t="s">
        <v>658</v>
      </c>
      <c r="B351" s="151" t="s">
        <v>78</v>
      </c>
      <c r="C351" s="152" t="s">
        <v>667</v>
      </c>
      <c r="D351" s="153">
        <f>D352</f>
        <v>4832033</v>
      </c>
      <c r="E351" s="153">
        <f>E352</f>
        <v>1563545.1</v>
      </c>
      <c r="F351" s="153">
        <f>F352</f>
        <v>3268487.9000000004</v>
      </c>
      <c r="J351" s="130"/>
    </row>
    <row r="352" spans="1:6" s="69" customFormat="1" ht="12.75">
      <c r="A352" s="92" t="s">
        <v>659</v>
      </c>
      <c r="B352" s="122" t="s">
        <v>78</v>
      </c>
      <c r="C352" s="123" t="s">
        <v>666</v>
      </c>
      <c r="D352" s="87">
        <f>D353+D369+D377+D386</f>
        <v>4832033</v>
      </c>
      <c r="E352" s="87">
        <f>E353+E369+E377+E386</f>
        <v>1563545.1</v>
      </c>
      <c r="F352" s="87">
        <f>F353+F369+F377+F386</f>
        <v>3268487.9000000004</v>
      </c>
    </row>
    <row r="353" spans="1:6" s="69" customFormat="1" ht="33.75">
      <c r="A353" s="132" t="s">
        <v>660</v>
      </c>
      <c r="B353" s="122" t="s">
        <v>78</v>
      </c>
      <c r="C353" s="123" t="s">
        <v>665</v>
      </c>
      <c r="D353" s="87">
        <f>D354+D363</f>
        <v>3522633</v>
      </c>
      <c r="E353" s="87">
        <f>E354+E363</f>
        <v>1059967.28</v>
      </c>
      <c r="F353" s="87">
        <f>F354+F363</f>
        <v>2462665.72</v>
      </c>
    </row>
    <row r="354" spans="1:6" s="69" customFormat="1" ht="55.5" customHeight="1">
      <c r="A354" s="133" t="s">
        <v>661</v>
      </c>
      <c r="B354" s="122" t="s">
        <v>78</v>
      </c>
      <c r="C354" s="123" t="s">
        <v>664</v>
      </c>
      <c r="D354" s="87">
        <f aca="true" t="shared" si="64" ref="D354:D359">D355</f>
        <v>5833</v>
      </c>
      <c r="E354" s="87">
        <f aca="true" t="shared" si="65" ref="E354:E359">E355</f>
        <v>0</v>
      </c>
      <c r="F354" s="87">
        <f aca="true" t="shared" si="66" ref="F354:F359">F355</f>
        <v>5833</v>
      </c>
    </row>
    <row r="355" spans="1:6" s="69" customFormat="1" ht="43.5" customHeight="1">
      <c r="A355" s="133" t="s">
        <v>532</v>
      </c>
      <c r="B355" s="122" t="s">
        <v>78</v>
      </c>
      <c r="C355" s="123" t="s">
        <v>663</v>
      </c>
      <c r="D355" s="87">
        <f t="shared" si="64"/>
        <v>5833</v>
      </c>
      <c r="E355" s="87">
        <f t="shared" si="65"/>
        <v>0</v>
      </c>
      <c r="F355" s="87">
        <f t="shared" si="66"/>
        <v>5833</v>
      </c>
    </row>
    <row r="356" spans="1:6" s="69" customFormat="1" ht="23.25" customHeight="1">
      <c r="A356" s="92" t="s">
        <v>533</v>
      </c>
      <c r="B356" s="122" t="s">
        <v>78</v>
      </c>
      <c r="C356" s="123" t="s">
        <v>662</v>
      </c>
      <c r="D356" s="87">
        <f t="shared" si="64"/>
        <v>5833</v>
      </c>
      <c r="E356" s="87">
        <f t="shared" si="65"/>
        <v>0</v>
      </c>
      <c r="F356" s="87">
        <f t="shared" si="66"/>
        <v>5833</v>
      </c>
    </row>
    <row r="357" spans="1:6" s="69" customFormat="1" ht="67.5">
      <c r="A357" s="92" t="s">
        <v>335</v>
      </c>
      <c r="B357" s="122" t="s">
        <v>78</v>
      </c>
      <c r="C357" s="123" t="s">
        <v>271</v>
      </c>
      <c r="D357" s="87">
        <f t="shared" si="64"/>
        <v>5833</v>
      </c>
      <c r="E357" s="87">
        <f t="shared" si="65"/>
        <v>0</v>
      </c>
      <c r="F357" s="87">
        <f t="shared" si="66"/>
        <v>5833</v>
      </c>
    </row>
    <row r="358" spans="1:6" s="69" customFormat="1" ht="12.75">
      <c r="A358" s="92" t="s">
        <v>312</v>
      </c>
      <c r="B358" s="122" t="s">
        <v>78</v>
      </c>
      <c r="C358" s="123" t="s">
        <v>272</v>
      </c>
      <c r="D358" s="87">
        <f t="shared" si="64"/>
        <v>5833</v>
      </c>
      <c r="E358" s="87">
        <f t="shared" si="65"/>
        <v>0</v>
      </c>
      <c r="F358" s="87">
        <f t="shared" si="66"/>
        <v>5833</v>
      </c>
    </row>
    <row r="359" spans="1:6" s="69" customFormat="1" ht="22.5">
      <c r="A359" s="92" t="s">
        <v>336</v>
      </c>
      <c r="B359" s="122" t="s">
        <v>78</v>
      </c>
      <c r="C359" s="123" t="s">
        <v>273</v>
      </c>
      <c r="D359" s="87">
        <f t="shared" si="64"/>
        <v>5833</v>
      </c>
      <c r="E359" s="87">
        <f t="shared" si="65"/>
        <v>0</v>
      </c>
      <c r="F359" s="87">
        <f t="shared" si="66"/>
        <v>5833</v>
      </c>
    </row>
    <row r="360" spans="1:6" s="69" customFormat="1" ht="33.75">
      <c r="A360" s="92" t="s">
        <v>337</v>
      </c>
      <c r="B360" s="122" t="s">
        <v>78</v>
      </c>
      <c r="C360" s="123" t="s">
        <v>274</v>
      </c>
      <c r="D360" s="87">
        <v>5833</v>
      </c>
      <c r="E360" s="87">
        <v>0</v>
      </c>
      <c r="F360" s="91">
        <v>5833</v>
      </c>
    </row>
    <row r="361" spans="1:6" s="69" customFormat="1" ht="22.5">
      <c r="A361" s="92" t="s">
        <v>649</v>
      </c>
      <c r="B361" s="122" t="s">
        <v>78</v>
      </c>
      <c r="C361" s="123" t="s">
        <v>673</v>
      </c>
      <c r="D361" s="87">
        <f aca="true" t="shared" si="67" ref="D361:D367">D362</f>
        <v>3516800</v>
      </c>
      <c r="E361" s="87">
        <f aca="true" t="shared" si="68" ref="E361:F367">E362</f>
        <v>1059967.28</v>
      </c>
      <c r="F361" s="87">
        <f t="shared" si="68"/>
        <v>2456832.72</v>
      </c>
    </row>
    <row r="362" spans="1:6" s="69" customFormat="1" ht="22.5">
      <c r="A362" s="92" t="s">
        <v>669</v>
      </c>
      <c r="B362" s="122" t="s">
        <v>78</v>
      </c>
      <c r="C362" s="123" t="s">
        <v>672</v>
      </c>
      <c r="D362" s="87">
        <f t="shared" si="67"/>
        <v>3516800</v>
      </c>
      <c r="E362" s="87">
        <f t="shared" si="68"/>
        <v>1059967.28</v>
      </c>
      <c r="F362" s="87">
        <f t="shared" si="68"/>
        <v>2456832.72</v>
      </c>
    </row>
    <row r="363" spans="1:6" s="69" customFormat="1" ht="45.75" customHeight="1">
      <c r="A363" s="133" t="s">
        <v>532</v>
      </c>
      <c r="B363" s="122" t="s">
        <v>78</v>
      </c>
      <c r="C363" s="123" t="s">
        <v>671</v>
      </c>
      <c r="D363" s="87">
        <f t="shared" si="67"/>
        <v>3516800</v>
      </c>
      <c r="E363" s="87">
        <f t="shared" si="68"/>
        <v>1059967.28</v>
      </c>
      <c r="F363" s="87">
        <f t="shared" si="68"/>
        <v>2456832.72</v>
      </c>
    </row>
    <row r="364" spans="1:6" s="69" customFormat="1" ht="21.75" customHeight="1">
      <c r="A364" s="92" t="s">
        <v>533</v>
      </c>
      <c r="B364" s="122" t="s">
        <v>78</v>
      </c>
      <c r="C364" s="123" t="s">
        <v>670</v>
      </c>
      <c r="D364" s="87">
        <f t="shared" si="67"/>
        <v>3516800</v>
      </c>
      <c r="E364" s="87">
        <f t="shared" si="68"/>
        <v>1059967.28</v>
      </c>
      <c r="F364" s="87">
        <f t="shared" si="68"/>
        <v>2456832.72</v>
      </c>
    </row>
    <row r="365" spans="1:6" s="69" customFormat="1" ht="67.5">
      <c r="A365" s="92" t="s">
        <v>335</v>
      </c>
      <c r="B365" s="122" t="s">
        <v>78</v>
      </c>
      <c r="C365" s="123" t="s">
        <v>275</v>
      </c>
      <c r="D365" s="87">
        <f t="shared" si="67"/>
        <v>3516800</v>
      </c>
      <c r="E365" s="87">
        <f t="shared" si="68"/>
        <v>1059967.28</v>
      </c>
      <c r="F365" s="87">
        <f t="shared" si="68"/>
        <v>2456832.72</v>
      </c>
    </row>
    <row r="366" spans="1:6" s="69" customFormat="1" ht="12.75">
      <c r="A366" s="92" t="s">
        <v>312</v>
      </c>
      <c r="B366" s="122" t="s">
        <v>78</v>
      </c>
      <c r="C366" s="123" t="s">
        <v>276</v>
      </c>
      <c r="D366" s="87">
        <f t="shared" si="67"/>
        <v>3516800</v>
      </c>
      <c r="E366" s="87">
        <f t="shared" si="68"/>
        <v>1059967.28</v>
      </c>
      <c r="F366" s="87">
        <f t="shared" si="68"/>
        <v>2456832.72</v>
      </c>
    </row>
    <row r="367" spans="1:6" s="69" customFormat="1" ht="22.5">
      <c r="A367" s="92" t="s">
        <v>336</v>
      </c>
      <c r="B367" s="122" t="s">
        <v>78</v>
      </c>
      <c r="C367" s="123" t="s">
        <v>277</v>
      </c>
      <c r="D367" s="87">
        <f t="shared" si="67"/>
        <v>3516800</v>
      </c>
      <c r="E367" s="87">
        <f t="shared" si="68"/>
        <v>1059967.28</v>
      </c>
      <c r="F367" s="87">
        <f t="shared" si="68"/>
        <v>2456832.72</v>
      </c>
    </row>
    <row r="368" spans="1:6" s="69" customFormat="1" ht="33.75">
      <c r="A368" s="92" t="s">
        <v>337</v>
      </c>
      <c r="B368" s="122" t="s">
        <v>78</v>
      </c>
      <c r="C368" s="123" t="s">
        <v>278</v>
      </c>
      <c r="D368" s="87">
        <v>3516800</v>
      </c>
      <c r="E368" s="87">
        <v>1059967.28</v>
      </c>
      <c r="F368" s="91">
        <v>2456832.72</v>
      </c>
    </row>
    <row r="369" spans="1:6" s="69" customFormat="1" ht="22.5">
      <c r="A369" s="92" t="s">
        <v>507</v>
      </c>
      <c r="B369" s="122" t="s">
        <v>78</v>
      </c>
      <c r="C369" s="123" t="s">
        <v>678</v>
      </c>
      <c r="D369" s="87">
        <f aca="true" t="shared" si="69" ref="D369:D375">D370</f>
        <v>170500</v>
      </c>
      <c r="E369" s="87">
        <f aca="true" t="shared" si="70" ref="E369:F375">E370</f>
        <v>72544.51</v>
      </c>
      <c r="F369" s="87">
        <f t="shared" si="70"/>
        <v>97955.49</v>
      </c>
    </row>
    <row r="370" spans="1:6" s="69" customFormat="1" ht="101.25">
      <c r="A370" s="92" t="s">
        <v>674</v>
      </c>
      <c r="B370" s="122" t="s">
        <v>78</v>
      </c>
      <c r="C370" s="123" t="s">
        <v>677</v>
      </c>
      <c r="D370" s="87">
        <f t="shared" si="69"/>
        <v>170500</v>
      </c>
      <c r="E370" s="87">
        <f t="shared" si="70"/>
        <v>72544.51</v>
      </c>
      <c r="F370" s="87">
        <f t="shared" si="70"/>
        <v>97955.49</v>
      </c>
    </row>
    <row r="371" spans="1:6" s="69" customFormat="1" ht="56.25">
      <c r="A371" s="133" t="s">
        <v>532</v>
      </c>
      <c r="B371" s="122" t="s">
        <v>78</v>
      </c>
      <c r="C371" s="123" t="s">
        <v>676</v>
      </c>
      <c r="D371" s="87">
        <f t="shared" si="69"/>
        <v>170500</v>
      </c>
      <c r="E371" s="87">
        <f t="shared" si="70"/>
        <v>72544.51</v>
      </c>
      <c r="F371" s="87">
        <f t="shared" si="70"/>
        <v>97955.49</v>
      </c>
    </row>
    <row r="372" spans="1:10" s="69" customFormat="1" ht="22.5">
      <c r="A372" s="92" t="s">
        <v>533</v>
      </c>
      <c r="B372" s="122" t="s">
        <v>78</v>
      </c>
      <c r="C372" s="123" t="s">
        <v>675</v>
      </c>
      <c r="D372" s="87">
        <f t="shared" si="69"/>
        <v>170500</v>
      </c>
      <c r="E372" s="87">
        <f t="shared" si="70"/>
        <v>72544.51</v>
      </c>
      <c r="F372" s="87">
        <f t="shared" si="70"/>
        <v>97955.49</v>
      </c>
      <c r="J372" s="130"/>
    </row>
    <row r="373" spans="1:6" s="69" customFormat="1" ht="67.5">
      <c r="A373" s="92" t="s">
        <v>335</v>
      </c>
      <c r="B373" s="122" t="s">
        <v>78</v>
      </c>
      <c r="C373" s="123" t="s">
        <v>279</v>
      </c>
      <c r="D373" s="87">
        <f t="shared" si="69"/>
        <v>170500</v>
      </c>
      <c r="E373" s="87">
        <f t="shared" si="70"/>
        <v>72544.51</v>
      </c>
      <c r="F373" s="87">
        <f t="shared" si="70"/>
        <v>97955.49</v>
      </c>
    </row>
    <row r="374" spans="1:6" s="69" customFormat="1" ht="12.75">
      <c r="A374" s="92" t="s">
        <v>312</v>
      </c>
      <c r="B374" s="122" t="s">
        <v>78</v>
      </c>
      <c r="C374" s="123" t="s">
        <v>280</v>
      </c>
      <c r="D374" s="87">
        <f t="shared" si="69"/>
        <v>170500</v>
      </c>
      <c r="E374" s="87">
        <f t="shared" si="70"/>
        <v>72544.51</v>
      </c>
      <c r="F374" s="87">
        <f t="shared" si="70"/>
        <v>97955.49</v>
      </c>
    </row>
    <row r="375" spans="1:6" s="69" customFormat="1" ht="22.5">
      <c r="A375" s="92" t="s">
        <v>336</v>
      </c>
      <c r="B375" s="122" t="s">
        <v>78</v>
      </c>
      <c r="C375" s="123" t="s">
        <v>281</v>
      </c>
      <c r="D375" s="87">
        <f t="shared" si="69"/>
        <v>170500</v>
      </c>
      <c r="E375" s="87">
        <f t="shared" si="70"/>
        <v>72544.51</v>
      </c>
      <c r="F375" s="87">
        <f t="shared" si="70"/>
        <v>97955.49</v>
      </c>
    </row>
    <row r="376" spans="1:6" s="69" customFormat="1" ht="33.75">
      <c r="A376" s="92" t="s">
        <v>337</v>
      </c>
      <c r="B376" s="122" t="s">
        <v>78</v>
      </c>
      <c r="C376" s="123" t="s">
        <v>282</v>
      </c>
      <c r="D376" s="87">
        <v>170500</v>
      </c>
      <c r="E376" s="87">
        <v>72544.51</v>
      </c>
      <c r="F376" s="91">
        <v>97955.49</v>
      </c>
    </row>
    <row r="377" spans="1:6" s="69" customFormat="1" ht="22.5">
      <c r="A377" s="92" t="s">
        <v>679</v>
      </c>
      <c r="B377" s="122" t="s">
        <v>78</v>
      </c>
      <c r="C377" s="123" t="s">
        <v>686</v>
      </c>
      <c r="D377" s="87">
        <f aca="true" t="shared" si="71" ref="D377:D384">D378</f>
        <v>296900</v>
      </c>
      <c r="E377" s="87">
        <f aca="true" t="shared" si="72" ref="E377:F384">E378</f>
        <v>91877.32</v>
      </c>
      <c r="F377" s="87">
        <f t="shared" si="72"/>
        <v>205022.68</v>
      </c>
    </row>
    <row r="378" spans="1:6" s="69" customFormat="1" ht="45">
      <c r="A378" s="92" t="s">
        <v>680</v>
      </c>
      <c r="B378" s="122" t="s">
        <v>78</v>
      </c>
      <c r="C378" s="123" t="s">
        <v>685</v>
      </c>
      <c r="D378" s="87">
        <f t="shared" si="71"/>
        <v>296900</v>
      </c>
      <c r="E378" s="87">
        <f t="shared" si="72"/>
        <v>91877.32</v>
      </c>
      <c r="F378" s="87">
        <f t="shared" si="72"/>
        <v>205022.68</v>
      </c>
    </row>
    <row r="379" spans="1:6" s="69" customFormat="1" ht="56.25">
      <c r="A379" s="92" t="s">
        <v>681</v>
      </c>
      <c r="B379" s="122" t="s">
        <v>78</v>
      </c>
      <c r="C379" s="123" t="s">
        <v>684</v>
      </c>
      <c r="D379" s="87">
        <f t="shared" si="71"/>
        <v>296900</v>
      </c>
      <c r="E379" s="87">
        <f t="shared" si="72"/>
        <v>91877.32</v>
      </c>
      <c r="F379" s="87">
        <f t="shared" si="72"/>
        <v>205022.68</v>
      </c>
    </row>
    <row r="380" spans="1:6" s="69" customFormat="1" ht="56.25">
      <c r="A380" s="133" t="s">
        <v>532</v>
      </c>
      <c r="B380" s="122" t="s">
        <v>78</v>
      </c>
      <c r="C380" s="123" t="s">
        <v>683</v>
      </c>
      <c r="D380" s="87">
        <f t="shared" si="71"/>
        <v>296900</v>
      </c>
      <c r="E380" s="87">
        <f t="shared" si="72"/>
        <v>91877.32</v>
      </c>
      <c r="F380" s="87">
        <f t="shared" si="72"/>
        <v>205022.68</v>
      </c>
    </row>
    <row r="381" spans="1:6" s="69" customFormat="1" ht="22.5">
      <c r="A381" s="92" t="s">
        <v>533</v>
      </c>
      <c r="B381" s="122" t="s">
        <v>78</v>
      </c>
      <c r="C381" s="123" t="s">
        <v>682</v>
      </c>
      <c r="D381" s="87">
        <f t="shared" si="71"/>
        <v>296900</v>
      </c>
      <c r="E381" s="87">
        <f t="shared" si="72"/>
        <v>91877.32</v>
      </c>
      <c r="F381" s="87">
        <f t="shared" si="72"/>
        <v>205022.68</v>
      </c>
    </row>
    <row r="382" spans="1:6" s="69" customFormat="1" ht="67.5">
      <c r="A382" s="92" t="s">
        <v>335</v>
      </c>
      <c r="B382" s="122" t="s">
        <v>78</v>
      </c>
      <c r="C382" s="123" t="s">
        <v>283</v>
      </c>
      <c r="D382" s="87">
        <f t="shared" si="71"/>
        <v>296900</v>
      </c>
      <c r="E382" s="87">
        <f t="shared" si="72"/>
        <v>91877.32</v>
      </c>
      <c r="F382" s="87">
        <f t="shared" si="72"/>
        <v>205022.68</v>
      </c>
    </row>
    <row r="383" spans="1:6" s="69" customFormat="1" ht="12.75">
      <c r="A383" s="92" t="s">
        <v>312</v>
      </c>
      <c r="B383" s="122" t="s">
        <v>78</v>
      </c>
      <c r="C383" s="123" t="s">
        <v>284</v>
      </c>
      <c r="D383" s="87">
        <f t="shared" si="71"/>
        <v>296900</v>
      </c>
      <c r="E383" s="87">
        <f t="shared" si="72"/>
        <v>91877.32</v>
      </c>
      <c r="F383" s="87">
        <f t="shared" si="72"/>
        <v>205022.68</v>
      </c>
    </row>
    <row r="384" spans="1:6" s="69" customFormat="1" ht="22.5">
      <c r="A384" s="92" t="s">
        <v>336</v>
      </c>
      <c r="B384" s="122" t="s">
        <v>78</v>
      </c>
      <c r="C384" s="123" t="s">
        <v>285</v>
      </c>
      <c r="D384" s="87">
        <f t="shared" si="71"/>
        <v>296900</v>
      </c>
      <c r="E384" s="87">
        <f t="shared" si="72"/>
        <v>91877.32</v>
      </c>
      <c r="F384" s="87">
        <f t="shared" si="72"/>
        <v>205022.68</v>
      </c>
    </row>
    <row r="385" spans="1:6" s="69" customFormat="1" ht="33.75">
      <c r="A385" s="92" t="s">
        <v>337</v>
      </c>
      <c r="B385" s="122" t="s">
        <v>78</v>
      </c>
      <c r="C385" s="123" t="s">
        <v>286</v>
      </c>
      <c r="D385" s="87">
        <v>296900</v>
      </c>
      <c r="E385" s="87">
        <v>91877.32</v>
      </c>
      <c r="F385" s="91">
        <v>205022.68</v>
      </c>
    </row>
    <row r="386" spans="1:6" s="69" customFormat="1" ht="22.5">
      <c r="A386" s="92" t="s">
        <v>485</v>
      </c>
      <c r="B386" s="122" t="s">
        <v>78</v>
      </c>
      <c r="C386" s="123" t="s">
        <v>691</v>
      </c>
      <c r="D386" s="87">
        <f>D387+D394</f>
        <v>842000</v>
      </c>
      <c r="E386" s="87">
        <f>E387+E394</f>
        <v>339155.99</v>
      </c>
      <c r="F386" s="87">
        <f>F387+F394</f>
        <v>502844.01</v>
      </c>
    </row>
    <row r="387" spans="1:6" s="69" customFormat="1" ht="22.5">
      <c r="A387" s="92" t="s">
        <v>687</v>
      </c>
      <c r="B387" s="122" t="s">
        <v>78</v>
      </c>
      <c r="C387" s="123" t="s">
        <v>690</v>
      </c>
      <c r="D387" s="87">
        <f aca="true" t="shared" si="73" ref="D387:D392">D388</f>
        <v>289000</v>
      </c>
      <c r="E387" s="87">
        <f aca="true" t="shared" si="74" ref="E387:F392">E388</f>
        <v>87770</v>
      </c>
      <c r="F387" s="87">
        <f t="shared" si="74"/>
        <v>201230</v>
      </c>
    </row>
    <row r="388" spans="1:6" s="69" customFormat="1" ht="56.25">
      <c r="A388" s="133" t="s">
        <v>532</v>
      </c>
      <c r="B388" s="122" t="s">
        <v>78</v>
      </c>
      <c r="C388" s="123" t="s">
        <v>689</v>
      </c>
      <c r="D388" s="87">
        <f t="shared" si="73"/>
        <v>289000</v>
      </c>
      <c r="E388" s="87">
        <f t="shared" si="74"/>
        <v>87770</v>
      </c>
      <c r="F388" s="87">
        <f t="shared" si="74"/>
        <v>201230</v>
      </c>
    </row>
    <row r="389" spans="1:6" s="69" customFormat="1" ht="22.5">
      <c r="A389" s="92" t="s">
        <v>533</v>
      </c>
      <c r="B389" s="122" t="s">
        <v>78</v>
      </c>
      <c r="C389" s="123" t="s">
        <v>688</v>
      </c>
      <c r="D389" s="87">
        <f t="shared" si="73"/>
        <v>289000</v>
      </c>
      <c r="E389" s="87">
        <f t="shared" si="74"/>
        <v>87770</v>
      </c>
      <c r="F389" s="87">
        <f t="shared" si="74"/>
        <v>201230</v>
      </c>
    </row>
    <row r="390" spans="1:6" s="69" customFormat="1" ht="67.5">
      <c r="A390" s="92" t="s">
        <v>335</v>
      </c>
      <c r="B390" s="122" t="s">
        <v>78</v>
      </c>
      <c r="C390" s="123" t="s">
        <v>287</v>
      </c>
      <c r="D390" s="87">
        <f t="shared" si="73"/>
        <v>289000</v>
      </c>
      <c r="E390" s="87">
        <f t="shared" si="74"/>
        <v>87770</v>
      </c>
      <c r="F390" s="87">
        <f t="shared" si="74"/>
        <v>201230</v>
      </c>
    </row>
    <row r="391" spans="1:6" s="69" customFormat="1" ht="12.75">
      <c r="A391" s="92" t="s">
        <v>312</v>
      </c>
      <c r="B391" s="122" t="s">
        <v>78</v>
      </c>
      <c r="C391" s="123" t="s">
        <v>288</v>
      </c>
      <c r="D391" s="87">
        <f t="shared" si="73"/>
        <v>289000</v>
      </c>
      <c r="E391" s="87">
        <f t="shared" si="74"/>
        <v>87770</v>
      </c>
      <c r="F391" s="87">
        <f t="shared" si="74"/>
        <v>201230</v>
      </c>
    </row>
    <row r="392" spans="1:6" s="69" customFormat="1" ht="22.5">
      <c r="A392" s="92" t="s">
        <v>336</v>
      </c>
      <c r="B392" s="122" t="s">
        <v>78</v>
      </c>
      <c r="C392" s="123" t="s">
        <v>289</v>
      </c>
      <c r="D392" s="87">
        <f t="shared" si="73"/>
        <v>289000</v>
      </c>
      <c r="E392" s="87">
        <f t="shared" si="74"/>
        <v>87770</v>
      </c>
      <c r="F392" s="87">
        <f t="shared" si="74"/>
        <v>201230</v>
      </c>
    </row>
    <row r="393" spans="1:6" s="69" customFormat="1" ht="33.75">
      <c r="A393" s="92" t="s">
        <v>337</v>
      </c>
      <c r="B393" s="122" t="s">
        <v>78</v>
      </c>
      <c r="C393" s="123" t="s">
        <v>290</v>
      </c>
      <c r="D393" s="87">
        <v>289000</v>
      </c>
      <c r="E393" s="87">
        <v>87770</v>
      </c>
      <c r="F393" s="91">
        <v>201230</v>
      </c>
    </row>
    <row r="394" spans="1:6" s="69" customFormat="1" ht="33.75">
      <c r="A394" s="92" t="s">
        <v>692</v>
      </c>
      <c r="B394" s="122" t="s">
        <v>78</v>
      </c>
      <c r="C394" s="123" t="s">
        <v>695</v>
      </c>
      <c r="D394" s="87">
        <f aca="true" t="shared" si="75" ref="D394:D399">D395</f>
        <v>553000</v>
      </c>
      <c r="E394" s="87">
        <f aca="true" t="shared" si="76" ref="E394:F399">E395</f>
        <v>251385.99</v>
      </c>
      <c r="F394" s="87">
        <f t="shared" si="76"/>
        <v>301614.01</v>
      </c>
    </row>
    <row r="395" spans="1:6" s="69" customFormat="1" ht="56.25">
      <c r="A395" s="133" t="s">
        <v>532</v>
      </c>
      <c r="B395" s="122" t="s">
        <v>78</v>
      </c>
      <c r="C395" s="123" t="s">
        <v>694</v>
      </c>
      <c r="D395" s="87">
        <f t="shared" si="75"/>
        <v>553000</v>
      </c>
      <c r="E395" s="87">
        <f t="shared" si="76"/>
        <v>251385.99</v>
      </c>
      <c r="F395" s="87">
        <f t="shared" si="76"/>
        <v>301614.01</v>
      </c>
    </row>
    <row r="396" spans="1:6" s="69" customFormat="1" ht="22.5">
      <c r="A396" s="92" t="s">
        <v>533</v>
      </c>
      <c r="B396" s="122" t="s">
        <v>78</v>
      </c>
      <c r="C396" s="123" t="s">
        <v>693</v>
      </c>
      <c r="D396" s="87">
        <f t="shared" si="75"/>
        <v>553000</v>
      </c>
      <c r="E396" s="87">
        <f t="shared" si="76"/>
        <v>251385.99</v>
      </c>
      <c r="F396" s="87">
        <f t="shared" si="76"/>
        <v>301614.01</v>
      </c>
    </row>
    <row r="397" spans="1:6" s="69" customFormat="1" ht="67.5">
      <c r="A397" s="92" t="s">
        <v>335</v>
      </c>
      <c r="B397" s="122" t="s">
        <v>78</v>
      </c>
      <c r="C397" s="123" t="s">
        <v>291</v>
      </c>
      <c r="D397" s="87">
        <f t="shared" si="75"/>
        <v>553000</v>
      </c>
      <c r="E397" s="87">
        <f t="shared" si="76"/>
        <v>251385.99</v>
      </c>
      <c r="F397" s="87">
        <f t="shared" si="76"/>
        <v>301614.01</v>
      </c>
    </row>
    <row r="398" spans="1:6" s="69" customFormat="1" ht="12.75">
      <c r="A398" s="92" t="s">
        <v>312</v>
      </c>
      <c r="B398" s="122" t="s">
        <v>78</v>
      </c>
      <c r="C398" s="123" t="s">
        <v>292</v>
      </c>
      <c r="D398" s="87">
        <f t="shared" si="75"/>
        <v>553000</v>
      </c>
      <c r="E398" s="87">
        <f t="shared" si="76"/>
        <v>251385.99</v>
      </c>
      <c r="F398" s="87">
        <f t="shared" si="76"/>
        <v>301614.01</v>
      </c>
    </row>
    <row r="399" spans="1:6" s="69" customFormat="1" ht="22.5">
      <c r="A399" s="92" t="s">
        <v>336</v>
      </c>
      <c r="B399" s="122" t="s">
        <v>78</v>
      </c>
      <c r="C399" s="123" t="s">
        <v>293</v>
      </c>
      <c r="D399" s="87">
        <f t="shared" si="75"/>
        <v>553000</v>
      </c>
      <c r="E399" s="87">
        <f t="shared" si="76"/>
        <v>251385.99</v>
      </c>
      <c r="F399" s="87">
        <f t="shared" si="76"/>
        <v>301614.01</v>
      </c>
    </row>
    <row r="400" spans="1:6" s="69" customFormat="1" ht="33.75">
      <c r="A400" s="92" t="s">
        <v>337</v>
      </c>
      <c r="B400" s="122" t="s">
        <v>78</v>
      </c>
      <c r="C400" s="123" t="s">
        <v>294</v>
      </c>
      <c r="D400" s="87">
        <v>553000</v>
      </c>
      <c r="E400" s="87">
        <v>251385.99</v>
      </c>
      <c r="F400" s="91">
        <v>301614.01</v>
      </c>
    </row>
    <row r="401" spans="1:6" s="69" customFormat="1" ht="12.75">
      <c r="A401" s="147" t="s">
        <v>696</v>
      </c>
      <c r="B401" s="148" t="s">
        <v>78</v>
      </c>
      <c r="C401" s="144" t="s">
        <v>341</v>
      </c>
      <c r="D401" s="149">
        <f aca="true" t="shared" si="77" ref="D401:D409">D402</f>
        <v>90000</v>
      </c>
      <c r="E401" s="149">
        <f aca="true" t="shared" si="78" ref="E401:F409">E402</f>
        <v>23244.38</v>
      </c>
      <c r="F401" s="149">
        <f t="shared" si="78"/>
        <v>66755.62</v>
      </c>
    </row>
    <row r="402" spans="1:6" s="69" customFormat="1" ht="12.75">
      <c r="A402" s="92" t="s">
        <v>697</v>
      </c>
      <c r="B402" s="122" t="s">
        <v>78</v>
      </c>
      <c r="C402" s="123" t="s">
        <v>705</v>
      </c>
      <c r="D402" s="87">
        <f t="shared" si="77"/>
        <v>90000</v>
      </c>
      <c r="E402" s="87">
        <f t="shared" si="78"/>
        <v>23244.38</v>
      </c>
      <c r="F402" s="87">
        <f t="shared" si="78"/>
        <v>66755.62</v>
      </c>
    </row>
    <row r="403" spans="1:6" s="69" customFormat="1" ht="33.75">
      <c r="A403" s="92" t="s">
        <v>698</v>
      </c>
      <c r="B403" s="122" t="s">
        <v>78</v>
      </c>
      <c r="C403" s="123" t="s">
        <v>706</v>
      </c>
      <c r="D403" s="87">
        <f t="shared" si="77"/>
        <v>90000</v>
      </c>
      <c r="E403" s="87">
        <f t="shared" si="78"/>
        <v>23244.38</v>
      </c>
      <c r="F403" s="87">
        <f t="shared" si="78"/>
        <v>66755.62</v>
      </c>
    </row>
    <row r="404" spans="1:6" s="69" customFormat="1" ht="56.25">
      <c r="A404" s="92" t="s">
        <v>699</v>
      </c>
      <c r="B404" s="122" t="s">
        <v>78</v>
      </c>
      <c r="C404" s="123" t="s">
        <v>704</v>
      </c>
      <c r="D404" s="87">
        <f t="shared" si="77"/>
        <v>90000</v>
      </c>
      <c r="E404" s="87">
        <f t="shared" si="78"/>
        <v>23244.38</v>
      </c>
      <c r="F404" s="87">
        <f t="shared" si="78"/>
        <v>66755.62</v>
      </c>
    </row>
    <row r="405" spans="1:6" s="69" customFormat="1" ht="22.5">
      <c r="A405" s="92" t="s">
        <v>700</v>
      </c>
      <c r="B405" s="122" t="s">
        <v>78</v>
      </c>
      <c r="C405" s="123" t="s">
        <v>703</v>
      </c>
      <c r="D405" s="87">
        <f t="shared" si="77"/>
        <v>90000</v>
      </c>
      <c r="E405" s="87">
        <f t="shared" si="78"/>
        <v>23244.38</v>
      </c>
      <c r="F405" s="87">
        <f t="shared" si="78"/>
        <v>66755.62</v>
      </c>
    </row>
    <row r="406" spans="1:6" s="69" customFormat="1" ht="33.75">
      <c r="A406" s="92" t="s">
        <v>701</v>
      </c>
      <c r="B406" s="122" t="s">
        <v>78</v>
      </c>
      <c r="C406" s="123" t="s">
        <v>702</v>
      </c>
      <c r="D406" s="87">
        <f t="shared" si="77"/>
        <v>90000</v>
      </c>
      <c r="E406" s="87">
        <f t="shared" si="78"/>
        <v>23244.38</v>
      </c>
      <c r="F406" s="87">
        <f t="shared" si="78"/>
        <v>66755.62</v>
      </c>
    </row>
    <row r="407" spans="1:6" s="69" customFormat="1" ht="45">
      <c r="A407" s="92" t="s">
        <v>338</v>
      </c>
      <c r="B407" s="122" t="s">
        <v>78</v>
      </c>
      <c r="C407" s="123" t="s">
        <v>295</v>
      </c>
      <c r="D407" s="87">
        <f t="shared" si="77"/>
        <v>90000</v>
      </c>
      <c r="E407" s="87">
        <f t="shared" si="78"/>
        <v>23244.38</v>
      </c>
      <c r="F407" s="87">
        <f t="shared" si="78"/>
        <v>66755.62</v>
      </c>
    </row>
    <row r="408" spans="1:6" s="69" customFormat="1" ht="12.75">
      <c r="A408" s="92" t="s">
        <v>312</v>
      </c>
      <c r="B408" s="122" t="s">
        <v>78</v>
      </c>
      <c r="C408" s="123" t="s">
        <v>296</v>
      </c>
      <c r="D408" s="87">
        <f t="shared" si="77"/>
        <v>90000</v>
      </c>
      <c r="E408" s="87">
        <f t="shared" si="78"/>
        <v>23244.38</v>
      </c>
      <c r="F408" s="87">
        <f t="shared" si="78"/>
        <v>66755.62</v>
      </c>
    </row>
    <row r="409" spans="1:6" s="69" customFormat="1" ht="12.75">
      <c r="A409" s="92" t="s">
        <v>339</v>
      </c>
      <c r="B409" s="122" t="s">
        <v>78</v>
      </c>
      <c r="C409" s="123" t="s">
        <v>297</v>
      </c>
      <c r="D409" s="87">
        <f t="shared" si="77"/>
        <v>90000</v>
      </c>
      <c r="E409" s="87">
        <f t="shared" si="78"/>
        <v>23244.38</v>
      </c>
      <c r="F409" s="87">
        <f t="shared" si="78"/>
        <v>66755.62</v>
      </c>
    </row>
    <row r="410" spans="1:6" s="69" customFormat="1" ht="45">
      <c r="A410" s="92" t="s">
        <v>340</v>
      </c>
      <c r="B410" s="122" t="s">
        <v>78</v>
      </c>
      <c r="C410" s="123" t="s">
        <v>298</v>
      </c>
      <c r="D410" s="87">
        <v>90000</v>
      </c>
      <c r="E410" s="87">
        <v>23244.38</v>
      </c>
      <c r="F410" s="91">
        <v>66755.62</v>
      </c>
    </row>
    <row r="411" spans="1:6" s="69" customFormat="1" ht="24">
      <c r="A411" s="147" t="s">
        <v>707</v>
      </c>
      <c r="B411" s="148" t="s">
        <v>78</v>
      </c>
      <c r="C411" s="144" t="s">
        <v>730</v>
      </c>
      <c r="D411" s="149">
        <f>D412</f>
        <v>704750</v>
      </c>
      <c r="E411" s="149">
        <f>E412</f>
        <v>246385.72</v>
      </c>
      <c r="F411" s="149">
        <f>F412</f>
        <v>458364.28</v>
      </c>
    </row>
    <row r="412" spans="1:6" s="69" customFormat="1" ht="12.75">
      <c r="A412" s="92" t="s">
        <v>708</v>
      </c>
      <c r="B412" s="122" t="s">
        <v>78</v>
      </c>
      <c r="C412" s="123" t="s">
        <v>729</v>
      </c>
      <c r="D412" s="87">
        <f>D413+D422+D431</f>
        <v>704750</v>
      </c>
      <c r="E412" s="87">
        <f>E413+E422+E431</f>
        <v>246385.72</v>
      </c>
      <c r="F412" s="87">
        <f>F413+F422+F431</f>
        <v>458364.28</v>
      </c>
    </row>
    <row r="413" spans="1:6" s="69" customFormat="1" ht="33.75">
      <c r="A413" s="92" t="s">
        <v>709</v>
      </c>
      <c r="B413" s="122" t="s">
        <v>78</v>
      </c>
      <c r="C413" s="123" t="s">
        <v>716</v>
      </c>
      <c r="D413" s="87">
        <v>369050</v>
      </c>
      <c r="E413" s="87">
        <v>111597.28</v>
      </c>
      <c r="F413" s="91">
        <v>257452.72</v>
      </c>
    </row>
    <row r="414" spans="1:6" s="69" customFormat="1" ht="33.75">
      <c r="A414" s="92" t="s">
        <v>710</v>
      </c>
      <c r="B414" s="122" t="s">
        <v>78</v>
      </c>
      <c r="C414" s="123" t="s">
        <v>715</v>
      </c>
      <c r="D414" s="87">
        <v>369050</v>
      </c>
      <c r="E414" s="87">
        <v>111597.28</v>
      </c>
      <c r="F414" s="91">
        <v>257452.72</v>
      </c>
    </row>
    <row r="415" spans="1:6" s="69" customFormat="1" ht="45">
      <c r="A415" s="92" t="s">
        <v>711</v>
      </c>
      <c r="B415" s="122" t="s">
        <v>78</v>
      </c>
      <c r="C415" s="123" t="s">
        <v>714</v>
      </c>
      <c r="D415" s="87">
        <v>369050</v>
      </c>
      <c r="E415" s="87">
        <v>111597.28</v>
      </c>
      <c r="F415" s="91">
        <v>257452.72</v>
      </c>
    </row>
    <row r="416" spans="1:6" s="69" customFormat="1" ht="56.25">
      <c r="A416" s="133" t="s">
        <v>532</v>
      </c>
      <c r="B416" s="122" t="s">
        <v>78</v>
      </c>
      <c r="C416" s="123" t="s">
        <v>713</v>
      </c>
      <c r="D416" s="87">
        <v>369050</v>
      </c>
      <c r="E416" s="87">
        <v>111597.28</v>
      </c>
      <c r="F416" s="91">
        <v>257452.72</v>
      </c>
    </row>
    <row r="417" spans="1:6" s="69" customFormat="1" ht="22.5">
      <c r="A417" s="92" t="s">
        <v>533</v>
      </c>
      <c r="B417" s="122" t="s">
        <v>78</v>
      </c>
      <c r="C417" s="123" t="s">
        <v>712</v>
      </c>
      <c r="D417" s="87">
        <v>369050</v>
      </c>
      <c r="E417" s="87">
        <v>111597.28</v>
      </c>
      <c r="F417" s="91">
        <v>257452.72</v>
      </c>
    </row>
    <row r="418" spans="1:6" s="69" customFormat="1" ht="67.5">
      <c r="A418" s="92" t="s">
        <v>335</v>
      </c>
      <c r="B418" s="122" t="s">
        <v>78</v>
      </c>
      <c r="C418" s="123" t="s">
        <v>299</v>
      </c>
      <c r="D418" s="87">
        <v>369050</v>
      </c>
      <c r="E418" s="87">
        <v>111597.28</v>
      </c>
      <c r="F418" s="91">
        <v>257452.72</v>
      </c>
    </row>
    <row r="419" spans="1:6" s="69" customFormat="1" ht="12.75">
      <c r="A419" s="92" t="s">
        <v>312</v>
      </c>
      <c r="B419" s="122" t="s">
        <v>78</v>
      </c>
      <c r="C419" s="123" t="s">
        <v>300</v>
      </c>
      <c r="D419" s="87">
        <v>369050</v>
      </c>
      <c r="E419" s="87">
        <v>111597.28</v>
      </c>
      <c r="F419" s="91">
        <v>257452.72</v>
      </c>
    </row>
    <row r="420" spans="1:6" s="69" customFormat="1" ht="22.5">
      <c r="A420" s="92" t="s">
        <v>336</v>
      </c>
      <c r="B420" s="122" t="s">
        <v>78</v>
      </c>
      <c r="C420" s="123" t="s">
        <v>301</v>
      </c>
      <c r="D420" s="87">
        <v>369050</v>
      </c>
      <c r="E420" s="87">
        <v>111597.28</v>
      </c>
      <c r="F420" s="91">
        <v>257452.72</v>
      </c>
    </row>
    <row r="421" spans="1:6" s="69" customFormat="1" ht="33.75">
      <c r="A421" s="92" t="s">
        <v>337</v>
      </c>
      <c r="B421" s="122" t="s">
        <v>78</v>
      </c>
      <c r="C421" s="123" t="s">
        <v>302</v>
      </c>
      <c r="D421" s="87">
        <v>369050</v>
      </c>
      <c r="E421" s="87">
        <v>111597.28</v>
      </c>
      <c r="F421" s="91">
        <v>257452.72</v>
      </c>
    </row>
    <row r="422" spans="1:6" s="69" customFormat="1" ht="22.5">
      <c r="A422" s="92" t="s">
        <v>679</v>
      </c>
      <c r="B422" s="122" t="s">
        <v>78</v>
      </c>
      <c r="C422" s="123" t="s">
        <v>723</v>
      </c>
      <c r="D422" s="87">
        <f aca="true" t="shared" si="79" ref="D422:D429">D423</f>
        <v>26300</v>
      </c>
      <c r="E422" s="87">
        <f aca="true" t="shared" si="80" ref="E422:F429">E423</f>
        <v>12726.64</v>
      </c>
      <c r="F422" s="87">
        <f t="shared" si="80"/>
        <v>13573.36</v>
      </c>
    </row>
    <row r="423" spans="1:6" s="69" customFormat="1" ht="45">
      <c r="A423" s="92" t="s">
        <v>717</v>
      </c>
      <c r="B423" s="122" t="s">
        <v>78</v>
      </c>
      <c r="C423" s="123" t="s">
        <v>722</v>
      </c>
      <c r="D423" s="87">
        <f t="shared" si="79"/>
        <v>26300</v>
      </c>
      <c r="E423" s="87">
        <f t="shared" si="80"/>
        <v>12726.64</v>
      </c>
      <c r="F423" s="87">
        <f t="shared" si="80"/>
        <v>13573.36</v>
      </c>
    </row>
    <row r="424" spans="1:6" s="69" customFormat="1" ht="67.5">
      <c r="A424" s="92" t="s">
        <v>718</v>
      </c>
      <c r="B424" s="122" t="s">
        <v>78</v>
      </c>
      <c r="C424" s="123" t="s">
        <v>721</v>
      </c>
      <c r="D424" s="87">
        <f t="shared" si="79"/>
        <v>26300</v>
      </c>
      <c r="E424" s="87">
        <f t="shared" si="80"/>
        <v>12726.64</v>
      </c>
      <c r="F424" s="87">
        <f t="shared" si="80"/>
        <v>13573.36</v>
      </c>
    </row>
    <row r="425" spans="1:6" s="69" customFormat="1" ht="56.25">
      <c r="A425" s="133" t="s">
        <v>532</v>
      </c>
      <c r="B425" s="122" t="s">
        <v>78</v>
      </c>
      <c r="C425" s="123" t="s">
        <v>720</v>
      </c>
      <c r="D425" s="87">
        <f t="shared" si="79"/>
        <v>26300</v>
      </c>
      <c r="E425" s="87">
        <f t="shared" si="80"/>
        <v>12726.64</v>
      </c>
      <c r="F425" s="87">
        <f t="shared" si="80"/>
        <v>13573.36</v>
      </c>
    </row>
    <row r="426" spans="1:6" s="69" customFormat="1" ht="22.5">
      <c r="A426" s="92" t="s">
        <v>533</v>
      </c>
      <c r="B426" s="122" t="s">
        <v>78</v>
      </c>
      <c r="C426" s="123" t="s">
        <v>719</v>
      </c>
      <c r="D426" s="87">
        <f t="shared" si="79"/>
        <v>26300</v>
      </c>
      <c r="E426" s="87">
        <f t="shared" si="80"/>
        <v>12726.64</v>
      </c>
      <c r="F426" s="87">
        <f t="shared" si="80"/>
        <v>13573.36</v>
      </c>
    </row>
    <row r="427" spans="1:6" s="69" customFormat="1" ht="67.5">
      <c r="A427" s="92" t="s">
        <v>335</v>
      </c>
      <c r="B427" s="122" t="s">
        <v>78</v>
      </c>
      <c r="C427" s="123" t="s">
        <v>303</v>
      </c>
      <c r="D427" s="87">
        <f t="shared" si="79"/>
        <v>26300</v>
      </c>
      <c r="E427" s="87">
        <f t="shared" si="80"/>
        <v>12726.64</v>
      </c>
      <c r="F427" s="87">
        <f t="shared" si="80"/>
        <v>13573.36</v>
      </c>
    </row>
    <row r="428" spans="1:6" s="69" customFormat="1" ht="12.75">
      <c r="A428" s="92" t="s">
        <v>312</v>
      </c>
      <c r="B428" s="122" t="s">
        <v>78</v>
      </c>
      <c r="C428" s="123" t="s">
        <v>304</v>
      </c>
      <c r="D428" s="87">
        <f t="shared" si="79"/>
        <v>26300</v>
      </c>
      <c r="E428" s="87">
        <f t="shared" si="80"/>
        <v>12726.64</v>
      </c>
      <c r="F428" s="87">
        <f t="shared" si="80"/>
        <v>13573.36</v>
      </c>
    </row>
    <row r="429" spans="1:6" s="69" customFormat="1" ht="22.5">
      <c r="A429" s="92" t="s">
        <v>336</v>
      </c>
      <c r="B429" s="122" t="s">
        <v>78</v>
      </c>
      <c r="C429" s="123" t="s">
        <v>305</v>
      </c>
      <c r="D429" s="87">
        <f t="shared" si="79"/>
        <v>26300</v>
      </c>
      <c r="E429" s="87">
        <f t="shared" si="80"/>
        <v>12726.64</v>
      </c>
      <c r="F429" s="87">
        <f t="shared" si="80"/>
        <v>13573.36</v>
      </c>
    </row>
    <row r="430" spans="1:6" s="69" customFormat="1" ht="33.75">
      <c r="A430" s="92" t="s">
        <v>337</v>
      </c>
      <c r="B430" s="122" t="s">
        <v>78</v>
      </c>
      <c r="C430" s="123" t="s">
        <v>306</v>
      </c>
      <c r="D430" s="87">
        <v>26300</v>
      </c>
      <c r="E430" s="87">
        <v>12726.64</v>
      </c>
      <c r="F430" s="91">
        <v>13573.36</v>
      </c>
    </row>
    <row r="431" spans="1:6" s="69" customFormat="1" ht="22.5">
      <c r="A431" s="92" t="s">
        <v>485</v>
      </c>
      <c r="B431" s="122" t="s">
        <v>78</v>
      </c>
      <c r="C431" s="123" t="s">
        <v>728</v>
      </c>
      <c r="D431" s="87">
        <v>309400</v>
      </c>
      <c r="E431" s="87">
        <v>122061.8</v>
      </c>
      <c r="F431" s="91">
        <v>187338.2</v>
      </c>
    </row>
    <row r="432" spans="1:6" s="69" customFormat="1" ht="22.5">
      <c r="A432" s="92" t="s">
        <v>724</v>
      </c>
      <c r="B432" s="122" t="s">
        <v>78</v>
      </c>
      <c r="C432" s="123" t="s">
        <v>727</v>
      </c>
      <c r="D432" s="87">
        <v>309400</v>
      </c>
      <c r="E432" s="87">
        <v>122061.8</v>
      </c>
      <c r="F432" s="91">
        <v>187338.2</v>
      </c>
    </row>
    <row r="433" spans="1:6" s="69" customFormat="1" ht="56.25">
      <c r="A433" s="133" t="s">
        <v>532</v>
      </c>
      <c r="B433" s="122" t="s">
        <v>78</v>
      </c>
      <c r="C433" s="123" t="s">
        <v>726</v>
      </c>
      <c r="D433" s="87">
        <v>309400</v>
      </c>
      <c r="E433" s="87">
        <v>122061.8</v>
      </c>
      <c r="F433" s="91">
        <v>187338.2</v>
      </c>
    </row>
    <row r="434" spans="1:6" s="69" customFormat="1" ht="22.5">
      <c r="A434" s="92" t="s">
        <v>533</v>
      </c>
      <c r="B434" s="122" t="s">
        <v>78</v>
      </c>
      <c r="C434" s="123" t="s">
        <v>725</v>
      </c>
      <c r="D434" s="87">
        <v>309400</v>
      </c>
      <c r="E434" s="87">
        <v>122061.8</v>
      </c>
      <c r="F434" s="91">
        <v>187338.2</v>
      </c>
    </row>
    <row r="435" spans="1:6" s="69" customFormat="1" ht="67.5">
      <c r="A435" s="92" t="s">
        <v>335</v>
      </c>
      <c r="B435" s="122" t="s">
        <v>78</v>
      </c>
      <c r="C435" s="123" t="s">
        <v>307</v>
      </c>
      <c r="D435" s="87">
        <v>309400</v>
      </c>
      <c r="E435" s="87">
        <v>122061.8</v>
      </c>
      <c r="F435" s="91">
        <v>187338.2</v>
      </c>
    </row>
    <row r="436" spans="1:6" s="69" customFormat="1" ht="12.75">
      <c r="A436" s="92" t="s">
        <v>312</v>
      </c>
      <c r="B436" s="122" t="s">
        <v>78</v>
      </c>
      <c r="C436" s="123" t="s">
        <v>308</v>
      </c>
      <c r="D436" s="87">
        <v>309400</v>
      </c>
      <c r="E436" s="87">
        <v>122061.8</v>
      </c>
      <c r="F436" s="91">
        <v>187338.2</v>
      </c>
    </row>
    <row r="437" spans="1:6" s="69" customFormat="1" ht="22.5">
      <c r="A437" s="92" t="s">
        <v>336</v>
      </c>
      <c r="B437" s="122" t="s">
        <v>78</v>
      </c>
      <c r="C437" s="123" t="s">
        <v>309</v>
      </c>
      <c r="D437" s="87">
        <v>309400</v>
      </c>
      <c r="E437" s="87">
        <v>122061.8</v>
      </c>
      <c r="F437" s="91">
        <v>187338.2</v>
      </c>
    </row>
    <row r="438" spans="1:6" s="69" customFormat="1" ht="34.5" thickBot="1">
      <c r="A438" s="92" t="s">
        <v>337</v>
      </c>
      <c r="B438" s="122" t="s">
        <v>78</v>
      </c>
      <c r="C438" s="123" t="s">
        <v>310</v>
      </c>
      <c r="D438" s="87">
        <v>309400</v>
      </c>
      <c r="E438" s="87">
        <v>122061.8</v>
      </c>
      <c r="F438" s="91">
        <v>187338.2</v>
      </c>
    </row>
    <row r="439" spans="1:6" ht="10.5" customHeight="1" thickBot="1">
      <c r="A439" s="154"/>
      <c r="B439" s="155"/>
      <c r="C439" s="156"/>
      <c r="D439" s="156"/>
      <c r="E439" s="156"/>
      <c r="F439" s="156"/>
    </row>
    <row r="440" spans="1:6" s="69" customFormat="1" ht="24" customHeight="1" thickBot="1">
      <c r="A440" s="157" t="s">
        <v>46</v>
      </c>
      <c r="B440" s="158">
        <v>450</v>
      </c>
      <c r="C440" s="159" t="s">
        <v>49</v>
      </c>
      <c r="D440" s="160">
        <f>Доходы!D17-Расходы!D7</f>
        <v>-4293714.890000001</v>
      </c>
      <c r="E440" s="160">
        <f>Доходы!E17-Расходы!E7</f>
        <v>-1070040.3399999999</v>
      </c>
      <c r="F440" s="159" t="s">
        <v>49</v>
      </c>
    </row>
    <row r="441" spans="4:6" s="21" customFormat="1" ht="12.75">
      <c r="D441" s="34"/>
      <c r="E441" s="34"/>
      <c r="F441" s="34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view="pageBreakPreview" zoomScale="60" zoomScaleNormal="115" zoomScalePageLayoutView="0" workbookViewId="0" topLeftCell="A1">
      <selection activeCell="D34" sqref="D34"/>
    </sheetView>
  </sheetViews>
  <sheetFormatPr defaultColWidth="9.00390625" defaultRowHeight="12.75"/>
  <cols>
    <col min="1" max="1" width="0.12890625" style="30" customWidth="1"/>
    <col min="2" max="2" width="48.25390625" style="30" customWidth="1"/>
    <col min="3" max="3" width="4.375" style="31" customWidth="1"/>
    <col min="4" max="4" width="22.125" style="32" customWidth="1"/>
    <col min="5" max="5" width="17.75390625" style="28" customWidth="1"/>
    <col min="6" max="6" width="17.25390625" style="29" customWidth="1"/>
    <col min="7" max="7" width="17.625" style="29" customWidth="1"/>
    <col min="8" max="8" width="0.74609375" style="29" customWidth="1"/>
    <col min="9" max="16384" width="9.125" style="29" customWidth="1"/>
  </cols>
  <sheetData>
    <row r="1" spans="1:6" s="27" customFormat="1" ht="12.75" customHeight="1">
      <c r="A1" s="173"/>
      <c r="B1" s="173"/>
      <c r="C1" s="173"/>
      <c r="D1" s="173"/>
      <c r="E1" s="173"/>
      <c r="F1" s="173"/>
    </row>
    <row r="2" spans="1:6" ht="15.75" customHeight="1">
      <c r="A2" s="114"/>
      <c r="B2" s="115"/>
      <c r="C2" s="15"/>
      <c r="D2" s="116"/>
      <c r="E2" s="116" t="s">
        <v>23</v>
      </c>
      <c r="F2" s="15"/>
    </row>
    <row r="3" spans="1:6" ht="10.5" customHeight="1">
      <c r="A3" s="14"/>
      <c r="B3" s="19"/>
      <c r="C3" s="2"/>
      <c r="D3" s="117"/>
      <c r="E3" s="117"/>
      <c r="F3" s="117"/>
    </row>
    <row r="4" spans="1:6" ht="15">
      <c r="A4" s="53" t="s">
        <v>59</v>
      </c>
      <c r="B4" s="1"/>
      <c r="C4" s="8"/>
      <c r="D4" s="7"/>
      <c r="E4" s="111"/>
      <c r="F4" s="116"/>
    </row>
    <row r="5" spans="1:6" s="27" customFormat="1" ht="12.75" customHeight="1">
      <c r="A5" s="14"/>
      <c r="B5" s="19"/>
      <c r="C5" s="49"/>
      <c r="D5" s="50"/>
      <c r="E5" s="51"/>
      <c r="F5" s="52"/>
    </row>
    <row r="6" spans="2:7" ht="12.75" customHeight="1">
      <c r="B6" s="45"/>
      <c r="C6" s="45"/>
      <c r="D6" s="42" t="s">
        <v>50</v>
      </c>
      <c r="E6" s="42" t="s">
        <v>20</v>
      </c>
      <c r="F6" s="42"/>
      <c r="G6" s="42" t="s">
        <v>51</v>
      </c>
    </row>
    <row r="7" spans="2:7" ht="10.5" customHeight="1">
      <c r="B7" s="64"/>
      <c r="C7" s="4" t="s">
        <v>8</v>
      </c>
      <c r="D7" s="4" t="s">
        <v>52</v>
      </c>
      <c r="E7" s="4" t="s">
        <v>53</v>
      </c>
      <c r="F7" s="4" t="s">
        <v>15</v>
      </c>
      <c r="G7" s="4" t="s">
        <v>3</v>
      </c>
    </row>
    <row r="8" spans="2:7" ht="10.5" customHeight="1">
      <c r="B8" s="64" t="s">
        <v>5</v>
      </c>
      <c r="C8" s="4" t="s">
        <v>9</v>
      </c>
      <c r="D8" s="4" t="s">
        <v>54</v>
      </c>
      <c r="E8" s="4" t="s">
        <v>3</v>
      </c>
      <c r="F8" s="4"/>
      <c r="G8" s="4"/>
    </row>
    <row r="9" spans="2:7" ht="10.5" customHeight="1">
      <c r="B9" s="64"/>
      <c r="C9" s="4" t="s">
        <v>10</v>
      </c>
      <c r="D9" s="4" t="s">
        <v>36</v>
      </c>
      <c r="E9" s="4"/>
      <c r="F9" s="4"/>
      <c r="G9" s="4"/>
    </row>
    <row r="10" spans="2:7" ht="9.75" customHeight="1">
      <c r="B10" s="64"/>
      <c r="C10" s="4"/>
      <c r="D10" s="4" t="s">
        <v>34</v>
      </c>
      <c r="E10" s="4"/>
      <c r="F10" s="4"/>
      <c r="G10" s="4"/>
    </row>
    <row r="11" spans="2:7" ht="12.75" customHeight="1" thickBot="1">
      <c r="B11" s="47">
        <v>1</v>
      </c>
      <c r="C11" s="6">
        <v>2</v>
      </c>
      <c r="D11" s="40">
        <v>3</v>
      </c>
      <c r="E11" s="41" t="s">
        <v>1</v>
      </c>
      <c r="F11" s="93" t="s">
        <v>2</v>
      </c>
      <c r="G11" s="41" t="s">
        <v>6</v>
      </c>
    </row>
    <row r="12" spans="1:7" ht="12.75">
      <c r="A12" s="94" t="s">
        <v>55</v>
      </c>
      <c r="B12" s="95" t="s">
        <v>60</v>
      </c>
      <c r="C12" s="96">
        <v>500</v>
      </c>
      <c r="D12" s="66" t="s">
        <v>49</v>
      </c>
      <c r="E12" s="67">
        <f>E13</f>
        <v>4293714.890000001</v>
      </c>
      <c r="F12" s="67">
        <f>F13</f>
        <v>1070040.34</v>
      </c>
      <c r="G12" s="67">
        <f>G13</f>
        <v>3223674.55</v>
      </c>
    </row>
    <row r="13" spans="1:7" ht="12.75">
      <c r="A13" s="94" t="s">
        <v>55</v>
      </c>
      <c r="B13" s="118" t="s">
        <v>56</v>
      </c>
      <c r="C13" s="96">
        <v>700</v>
      </c>
      <c r="D13" s="120" t="s">
        <v>63</v>
      </c>
      <c r="E13" s="67">
        <f>E18+E14</f>
        <v>4293714.890000001</v>
      </c>
      <c r="F13" s="67">
        <v>1070040.34</v>
      </c>
      <c r="G13" s="97">
        <v>3223674.55</v>
      </c>
    </row>
    <row r="14" spans="1:7" ht="12.75">
      <c r="A14" s="94" t="s">
        <v>55</v>
      </c>
      <c r="B14" s="100" t="s">
        <v>57</v>
      </c>
      <c r="C14" s="98">
        <v>710</v>
      </c>
      <c r="D14" s="121" t="s">
        <v>64</v>
      </c>
      <c r="E14" s="99">
        <f aca="true" t="shared" si="0" ref="E14:F16">E15</f>
        <v>-19555237.25</v>
      </c>
      <c r="F14" s="99">
        <f t="shared" si="0"/>
        <v>-5451940.79</v>
      </c>
      <c r="G14" s="101" t="s">
        <v>49</v>
      </c>
    </row>
    <row r="15" spans="1:7" s="106" customFormat="1" ht="12.75">
      <c r="A15" s="94" t="s">
        <v>55</v>
      </c>
      <c r="B15" s="102" t="s">
        <v>65</v>
      </c>
      <c r="C15" s="103">
        <v>710</v>
      </c>
      <c r="D15" s="121" t="s">
        <v>66</v>
      </c>
      <c r="E15" s="104">
        <f t="shared" si="0"/>
        <v>-19555237.25</v>
      </c>
      <c r="F15" s="104">
        <f t="shared" si="0"/>
        <v>-5451940.79</v>
      </c>
      <c r="G15" s="105">
        <v>-14103296.46</v>
      </c>
    </row>
    <row r="16" spans="1:7" s="106" customFormat="1" ht="12.75">
      <c r="A16" s="94" t="s">
        <v>55</v>
      </c>
      <c r="B16" s="102" t="s">
        <v>67</v>
      </c>
      <c r="C16" s="103">
        <v>710</v>
      </c>
      <c r="D16" s="121" t="s">
        <v>68</v>
      </c>
      <c r="E16" s="104">
        <f t="shared" si="0"/>
        <v>-19555237.25</v>
      </c>
      <c r="F16" s="104">
        <f t="shared" si="0"/>
        <v>-5451940.79</v>
      </c>
      <c r="G16" s="105">
        <v>-14103296.46</v>
      </c>
    </row>
    <row r="17" spans="1:7" s="106" customFormat="1" ht="22.5">
      <c r="A17" s="94" t="s">
        <v>55</v>
      </c>
      <c r="B17" s="102" t="s">
        <v>69</v>
      </c>
      <c r="C17" s="103">
        <v>710</v>
      </c>
      <c r="D17" s="121" t="s">
        <v>70</v>
      </c>
      <c r="E17" s="104">
        <v>-19555237.25</v>
      </c>
      <c r="F17" s="104">
        <v>-5451940.79</v>
      </c>
      <c r="G17" s="105">
        <v>-14103296.46</v>
      </c>
    </row>
    <row r="18" spans="1:7" ht="12.75">
      <c r="A18" s="94" t="s">
        <v>55</v>
      </c>
      <c r="B18" s="100" t="s">
        <v>58</v>
      </c>
      <c r="C18" s="98">
        <v>720</v>
      </c>
      <c r="D18" s="121" t="s">
        <v>71</v>
      </c>
      <c r="E18" s="99">
        <f aca="true" t="shared" si="1" ref="E18:F20">E19</f>
        <v>23848952.14</v>
      </c>
      <c r="F18" s="99">
        <f t="shared" si="1"/>
        <v>6521981.13</v>
      </c>
      <c r="G18" s="101" t="s">
        <v>49</v>
      </c>
    </row>
    <row r="19" spans="1:7" s="106" customFormat="1" ht="12.75">
      <c r="A19" s="94" t="s">
        <v>55</v>
      </c>
      <c r="B19" s="102" t="s">
        <v>72</v>
      </c>
      <c r="C19" s="103">
        <v>720</v>
      </c>
      <c r="D19" s="121" t="s">
        <v>73</v>
      </c>
      <c r="E19" s="104">
        <f t="shared" si="1"/>
        <v>23848952.14</v>
      </c>
      <c r="F19" s="104">
        <f t="shared" si="1"/>
        <v>6521981.13</v>
      </c>
      <c r="G19" s="105">
        <v>17326971.01</v>
      </c>
    </row>
    <row r="20" spans="1:7" s="106" customFormat="1" ht="12.75">
      <c r="A20" s="94" t="s">
        <v>55</v>
      </c>
      <c r="B20" s="102" t="s">
        <v>74</v>
      </c>
      <c r="C20" s="103">
        <v>720</v>
      </c>
      <c r="D20" s="121" t="s">
        <v>75</v>
      </c>
      <c r="E20" s="104">
        <f t="shared" si="1"/>
        <v>23848952.14</v>
      </c>
      <c r="F20" s="104">
        <f t="shared" si="1"/>
        <v>6521981.13</v>
      </c>
      <c r="G20" s="105">
        <v>17326971.01</v>
      </c>
    </row>
    <row r="21" spans="1:7" s="106" customFormat="1" ht="23.25" thickBot="1">
      <c r="A21" s="94" t="s">
        <v>55</v>
      </c>
      <c r="B21" s="102" t="s">
        <v>76</v>
      </c>
      <c r="C21" s="103">
        <v>720</v>
      </c>
      <c r="D21" s="121" t="s">
        <v>77</v>
      </c>
      <c r="E21" s="104">
        <v>23848952.14</v>
      </c>
      <c r="F21" s="104">
        <v>6521981.13</v>
      </c>
      <c r="G21" s="105">
        <v>17326971.01</v>
      </c>
    </row>
    <row r="22" spans="2:7" ht="10.5" customHeight="1">
      <c r="B22" s="107"/>
      <c r="C22" s="108"/>
      <c r="D22" s="108"/>
      <c r="E22" s="109"/>
      <c r="F22" s="110"/>
      <c r="G22" s="110"/>
    </row>
    <row r="23" spans="2:7" ht="10.5" customHeight="1">
      <c r="B23" s="174" t="s">
        <v>39</v>
      </c>
      <c r="C23" s="174"/>
      <c r="D23" s="60" t="s">
        <v>744</v>
      </c>
      <c r="E23" s="19"/>
      <c r="F23" s="111"/>
      <c r="G23" s="111"/>
    </row>
    <row r="24" spans="2:7" s="59" customFormat="1" ht="6.75" customHeight="1">
      <c r="B24" s="58" t="s">
        <v>40</v>
      </c>
      <c r="D24" s="58" t="s">
        <v>27</v>
      </c>
      <c r="E24" s="112"/>
      <c r="F24" s="113"/>
      <c r="G24" s="113"/>
    </row>
    <row r="25" spans="2:7" ht="10.5" customHeight="1">
      <c r="B25" s="1"/>
      <c r="C25" s="1"/>
      <c r="D25" s="1"/>
      <c r="E25" s="5"/>
      <c r="F25" s="111"/>
      <c r="G25" s="111"/>
    </row>
    <row r="26" spans="2:7" ht="12.75" customHeight="1">
      <c r="B26" s="1"/>
      <c r="C26" s="1"/>
      <c r="D26" s="1"/>
      <c r="E26" s="111"/>
      <c r="F26" s="111"/>
      <c r="G26" s="111"/>
    </row>
    <row r="27" spans="2:7" ht="9.75" customHeight="1">
      <c r="B27" s="19" t="s">
        <v>11</v>
      </c>
      <c r="C27" s="15"/>
      <c r="D27" s="15"/>
      <c r="E27" s="15"/>
      <c r="F27" s="15"/>
      <c r="G27" s="111"/>
    </row>
    <row r="28" spans="2:7" ht="11.25" customHeight="1">
      <c r="B28" s="5" t="s">
        <v>41</v>
      </c>
      <c r="C28" s="5"/>
      <c r="D28" s="5" t="s">
        <v>28</v>
      </c>
      <c r="E28" s="5"/>
      <c r="F28" s="5"/>
      <c r="G28" s="5"/>
    </row>
    <row r="29" spans="2:7" ht="7.5" customHeight="1">
      <c r="B29" s="58" t="s">
        <v>40</v>
      </c>
      <c r="C29" s="14"/>
      <c r="D29" s="58" t="s">
        <v>27</v>
      </c>
      <c r="E29" s="5"/>
      <c r="F29" s="5"/>
      <c r="G29" s="5"/>
    </row>
    <row r="30" spans="2:7" ht="17.25" customHeight="1">
      <c r="B30" s="5"/>
      <c r="C30" s="5"/>
      <c r="D30" s="5"/>
      <c r="E30" s="5"/>
      <c r="F30" s="5"/>
      <c r="G30" s="5"/>
    </row>
    <row r="31" spans="2:7" ht="17.25" customHeight="1">
      <c r="B31" s="8" t="s">
        <v>42</v>
      </c>
      <c r="C31" s="8"/>
      <c r="D31" s="60" t="s">
        <v>745</v>
      </c>
      <c r="E31" s="5"/>
      <c r="F31" s="5"/>
      <c r="G31" s="5"/>
    </row>
    <row r="32" spans="2:7" ht="7.5" customHeight="1">
      <c r="B32" s="58" t="s">
        <v>40</v>
      </c>
      <c r="C32" s="14"/>
      <c r="D32" s="58" t="s">
        <v>27</v>
      </c>
      <c r="E32" s="5"/>
      <c r="F32" s="5"/>
      <c r="G32" s="5"/>
    </row>
    <row r="33" spans="2:7" ht="17.25" customHeight="1">
      <c r="B33" s="8"/>
      <c r="C33" s="8"/>
      <c r="D33" s="14"/>
      <c r="E33" s="5"/>
      <c r="F33" s="5"/>
      <c r="G33" s="5"/>
    </row>
    <row r="34" spans="2:7" ht="17.25" customHeight="1">
      <c r="B34" s="8" t="s">
        <v>746</v>
      </c>
      <c r="C34" s="1"/>
      <c r="D34" s="1"/>
      <c r="E34" s="34"/>
      <c r="F34" s="34"/>
      <c r="G34" s="34"/>
    </row>
  </sheetData>
  <sheetProtection/>
  <mergeCells count="2">
    <mergeCell ref="A1:F1"/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User4</cp:lastModifiedBy>
  <cp:lastPrinted>2012-09-28T05:10:34Z</cp:lastPrinted>
  <dcterms:created xsi:type="dcterms:W3CDTF">1999-06-18T11:49:53Z</dcterms:created>
  <dcterms:modified xsi:type="dcterms:W3CDTF">2012-11-27T05:35:52Z</dcterms:modified>
  <cp:category/>
  <cp:version/>
  <cp:contentType/>
  <cp:contentStatus/>
</cp:coreProperties>
</file>