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1"/>
  </bookViews>
  <sheets>
    <sheet name="Доходы" sheetId="1" r:id="rId1"/>
    <sheet name="Расходы" sheetId="2" r:id="rId2"/>
    <sheet name="Источники" sheetId="3" r:id="rId3"/>
  </sheets>
  <definedNames>
    <definedName name="_col1">#REF!</definedName>
    <definedName name="_col10">#REF!</definedName>
    <definedName name="_col2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rem_year">#REF!</definedName>
    <definedName name="replace_zero">#REF!</definedName>
    <definedName name="reports_atr_adm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_xlnm.Print_Area" localSheetId="0">'Доходы'!#REF!</definedName>
    <definedName name="_xlnm.Print_Area" localSheetId="2">'Источники'!#REF!</definedName>
    <definedName name="_xlnm.Print_Area" localSheetId="1">'Расходы'!$A$1:$G$384</definedName>
  </definedNames>
  <calcPr fullCalcOnLoad="1"/>
</workbook>
</file>

<file path=xl/sharedStrings.xml><?xml version="1.0" encoding="utf-8"?>
<sst xmlns="http://schemas.openxmlformats.org/spreadsheetml/2006/main" count="1401" uniqueCount="681">
  <si>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</si>
  <si>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</si>
  <si>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</si>
  <si>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</si>
  <si>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</si>
  <si>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</si>
  <si>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</si>
  <si>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</si>
  <si>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</si>
  <si>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</si>
  <si>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</si>
  <si>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>Руководитель финансово-</t>
  </si>
  <si>
    <t xml:space="preserve">                                 1. Доходы бюджета</t>
  </si>
  <si>
    <t xml:space="preserve">  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</si>
  <si>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</si>
  <si>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</si>
  <si>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</si>
  <si>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</si>
  <si>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</si>
  <si>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</si>
  <si>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</si>
  <si>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</si>
  <si>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</si>
  <si>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</si>
  <si>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                 Форма 0503117  с.3</t>
  </si>
  <si>
    <t xml:space="preserve">       по ОКПО</t>
  </si>
  <si>
    <t>2. Расходы бюджета</t>
  </si>
  <si>
    <t>Код строки</t>
  </si>
  <si>
    <t>(расшифровка подписи)</t>
  </si>
  <si>
    <t>_______________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</si>
  <si>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</si>
  <si>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</si>
  <si>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</si>
  <si>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</si>
  <si>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</si>
  <si>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</si>
  <si>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 xml:space="preserve">Код дохода </t>
  </si>
  <si>
    <t xml:space="preserve">по бюджетной </t>
  </si>
  <si>
    <t>Доходы бюджета - всего</t>
  </si>
  <si>
    <t>Расходы - всего</t>
  </si>
  <si>
    <t>Руководитель                          _________________</t>
  </si>
  <si>
    <t xml:space="preserve">                                                                                        (подпись)</t>
  </si>
  <si>
    <t>экономической службы         _________________</t>
  </si>
  <si>
    <t>Главный бухгалтер                _________________</t>
  </si>
  <si>
    <t>Единица измерения:  руб</t>
  </si>
  <si>
    <t>Периодичность: месячная</t>
  </si>
  <si>
    <t>Форма по ОКУД</t>
  </si>
  <si>
    <t>Результат исполнения бюджета (дефицит / профицит)</t>
  </si>
  <si>
    <t>в том числе:</t>
  </si>
  <si>
    <t>010</t>
  </si>
  <si>
    <t>x</t>
  </si>
  <si>
    <t xml:space="preserve">Код источника </t>
  </si>
  <si>
    <t xml:space="preserve">Неисполненные </t>
  </si>
  <si>
    <t>финансирования</t>
  </si>
  <si>
    <t>сметные</t>
  </si>
  <si>
    <t xml:space="preserve">дефицита </t>
  </si>
  <si>
    <t>90000000000000000</t>
  </si>
  <si>
    <t>Изменение остатков средств</t>
  </si>
  <si>
    <t>Увеличение остатков средств</t>
  </si>
  <si>
    <t>Уменьшение остатков средств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</si>
  <si>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</si>
  <si>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</si>
  <si>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-</t>
  </si>
  <si>
    <t/>
  </si>
  <si>
    <t>4900204 сп. Алакуртти</t>
  </si>
  <si>
    <t>00001050000000000000</t>
  </si>
  <si>
    <t>00001050000000000500</t>
  </si>
  <si>
    <t xml:space="preserve">  Увеличение прочих остатков средств бюджетов</t>
  </si>
  <si>
    <t>00001050200000000500</t>
  </si>
  <si>
    <t xml:space="preserve">  Увеличение прочих остатков денежных средств бюджетов</t>
  </si>
  <si>
    <t>00001050201000000510</t>
  </si>
  <si>
    <t xml:space="preserve">  Увеличение прочих остатков денежных средств бюджетов поселений</t>
  </si>
  <si>
    <t>00001050201100000510</t>
  </si>
  <si>
    <t>00001050000000000600</t>
  </si>
  <si>
    <t xml:space="preserve">  Уменьшение прочих остатков средств бюджетов</t>
  </si>
  <si>
    <t>00001050200000000600</t>
  </si>
  <si>
    <t xml:space="preserve">  Уменьшение прочих остатков денежных средств бюджетов</t>
  </si>
  <si>
    <t>00001050201000000610</t>
  </si>
  <si>
    <t xml:space="preserve">  Уменьшение прочих остатков денежных средств бюджетов поселений</t>
  </si>
  <si>
    <t>00001050201100000610</t>
  </si>
  <si>
    <t>200</t>
  </si>
  <si>
    <t>00000000000000000000</t>
  </si>
  <si>
    <t>00001000000000000000</t>
  </si>
  <si>
    <t>00001020000000000000</t>
  </si>
  <si>
    <t>00001020020000000000</t>
  </si>
  <si>
    <t>00001020020300000000</t>
  </si>
  <si>
    <t>00001020020301000000</t>
  </si>
  <si>
    <t>00001020020301121000</t>
  </si>
  <si>
    <t>00001020020301121200</t>
  </si>
  <si>
    <t>00001020020301121210</t>
  </si>
  <si>
    <t>00001020020301121211</t>
  </si>
  <si>
    <t>00001020020301121213</t>
  </si>
  <si>
    <t>00001020020301122000</t>
  </si>
  <si>
    <t>00001020020301122200</t>
  </si>
  <si>
    <t>00001020020301122210</t>
  </si>
  <si>
    <t>00001020020301122212</t>
  </si>
  <si>
    <t>00001040000000000000</t>
  </si>
  <si>
    <t>00001040020000000000</t>
  </si>
  <si>
    <t>00001040020400000000</t>
  </si>
  <si>
    <t>00001040020401000000</t>
  </si>
  <si>
    <t>00001040020401121000</t>
  </si>
  <si>
    <t>00001040020401121200</t>
  </si>
  <si>
    <t>00001040020401121210</t>
  </si>
  <si>
    <t>00001040020401121211</t>
  </si>
  <si>
    <t>00001040020401121213</t>
  </si>
  <si>
    <t>00001040020401122000</t>
  </si>
  <si>
    <t>00001040020401122200</t>
  </si>
  <si>
    <t>00001040020401122210</t>
  </si>
  <si>
    <t>00001040020401122212</t>
  </si>
  <si>
    <t>00001040020401242000</t>
  </si>
  <si>
    <t>00001040020401242200</t>
  </si>
  <si>
    <t>00001040020401242220</t>
  </si>
  <si>
    <t>00001040020401242221</t>
  </si>
  <si>
    <t>00001040020401242225</t>
  </si>
  <si>
    <t>00001040020401242226</t>
  </si>
  <si>
    <t>00001040020401242300</t>
  </si>
  <si>
    <t>00001040020401242310</t>
  </si>
  <si>
    <t>00001040020401244000</t>
  </si>
  <si>
    <t>00001040020401244200</t>
  </si>
  <si>
    <t>00001040020401244220</t>
  </si>
  <si>
    <t>00001040020401244221</t>
  </si>
  <si>
    <t>00001040020401244222</t>
  </si>
  <si>
    <t>00001040020401244223</t>
  </si>
  <si>
    <t>00001040020401244225</t>
  </si>
  <si>
    <t>00001040020401244226</t>
  </si>
  <si>
    <t>00001040020401244300</t>
  </si>
  <si>
    <t>00001040020401244310</t>
  </si>
  <si>
    <t>00001040020401244340</t>
  </si>
  <si>
    <t>00001040020401852000</t>
  </si>
  <si>
    <t>00001040020401852200</t>
  </si>
  <si>
    <t>00001040020401852290</t>
  </si>
  <si>
    <t>00001040020421000000</t>
  </si>
  <si>
    <t>00001040020421121000</t>
  </si>
  <si>
    <t>00001040020421121200</t>
  </si>
  <si>
    <t>00001040020421121210</t>
  </si>
  <si>
    <t>00001040020421121211</t>
  </si>
  <si>
    <t>00001040020421121213</t>
  </si>
  <si>
    <t>00001040020421122000</t>
  </si>
  <si>
    <t>00001040020421122200</t>
  </si>
  <si>
    <t>00001040020421122210</t>
  </si>
  <si>
    <t>00001040020421122212</t>
  </si>
  <si>
    <t>00001110000000000000</t>
  </si>
  <si>
    <t>00001110700000000000</t>
  </si>
  <si>
    <t>00001110700500000000</t>
  </si>
  <si>
    <t>00001110700500870000</t>
  </si>
  <si>
    <t>00001110700500870200</t>
  </si>
  <si>
    <t>00001110700500870290</t>
  </si>
  <si>
    <t>00001130000000000000</t>
  </si>
  <si>
    <t>00001130920000000000</t>
  </si>
  <si>
    <t>00001130920300000000</t>
  </si>
  <si>
    <t>00001130920301000000</t>
  </si>
  <si>
    <t>00001130920301244000</t>
  </si>
  <si>
    <t>00001130920301244200</t>
  </si>
  <si>
    <t>00001130920301244220</t>
  </si>
  <si>
    <t>00001130920301244226</t>
  </si>
  <si>
    <t>00001130920365000000</t>
  </si>
  <si>
    <t>00001130920365540000</t>
  </si>
  <si>
    <t>00001130920365540200</t>
  </si>
  <si>
    <t>00001130920365540290</t>
  </si>
  <si>
    <t>00001137950000000000</t>
  </si>
  <si>
    <t>00001137950001000000</t>
  </si>
  <si>
    <t>00001137950001242000</t>
  </si>
  <si>
    <t>00001137950001242200</t>
  </si>
  <si>
    <t>00001137950001242220</t>
  </si>
  <si>
    <t>00001137950001242226</t>
  </si>
  <si>
    <t>00001137950001244000</t>
  </si>
  <si>
    <t>00001137950001244300</t>
  </si>
  <si>
    <t>00001137950001244340</t>
  </si>
  <si>
    <t>00002000000000000000</t>
  </si>
  <si>
    <t>00002030000000000000</t>
  </si>
  <si>
    <t>00002030010000000000</t>
  </si>
  <si>
    <t>00002030013600000000</t>
  </si>
  <si>
    <t>00002030013600121000</t>
  </si>
  <si>
    <t>00002030013600121200</t>
  </si>
  <si>
    <t>00002030013600121210</t>
  </si>
  <si>
    <t>00002030013600121211</t>
  </si>
  <si>
    <t>00002030013600121213</t>
  </si>
  <si>
    <t>00002030013600242000</t>
  </si>
  <si>
    <t>00002030013600242200</t>
  </si>
  <si>
    <t>00002030013600242220</t>
  </si>
  <si>
    <t>00002030013600242221</t>
  </si>
  <si>
    <t>00002030013600244000</t>
  </si>
  <si>
    <t>00002030013600244200</t>
  </si>
  <si>
    <t>00002030013600244220</t>
  </si>
  <si>
    <t>00002030013600244223</t>
  </si>
  <si>
    <t>00002030013600244300</t>
  </si>
  <si>
    <t>00002030013600244340</t>
  </si>
  <si>
    <t>00003000000000000000</t>
  </si>
  <si>
    <t>00003090000000000000</t>
  </si>
  <si>
    <t>00003095200000000000</t>
  </si>
  <si>
    <t>00003095207700000000</t>
  </si>
  <si>
    <t>00003095207701000000</t>
  </si>
  <si>
    <t>00003095207701540000</t>
  </si>
  <si>
    <t>00003095207701540200</t>
  </si>
  <si>
    <t>00003095207701540250</t>
  </si>
  <si>
    <t>00003095207701540251</t>
  </si>
  <si>
    <t>00003140000000000000</t>
  </si>
  <si>
    <t>00003147950000000000</t>
  </si>
  <si>
    <t>00003147950002000000</t>
  </si>
  <si>
    <t>00003147950002244000</t>
  </si>
  <si>
    <t>00003147950002244200</t>
  </si>
  <si>
    <t>00003147950002244220</t>
  </si>
  <si>
    <t>00003147950002244226</t>
  </si>
  <si>
    <t>00003147950002244300</t>
  </si>
  <si>
    <t>00003147950002244310</t>
  </si>
  <si>
    <t>00003147950002244340</t>
  </si>
  <si>
    <t>00003147950003000000</t>
  </si>
  <si>
    <t>00003147950003244000</t>
  </si>
  <si>
    <t>00003147950003244200</t>
  </si>
  <si>
    <t>00003147950003244220</t>
  </si>
  <si>
    <t>00003147950003244225</t>
  </si>
  <si>
    <t>00003147950003244226</t>
  </si>
  <si>
    <t>00003147950003244290</t>
  </si>
  <si>
    <t>00003147950003244300</t>
  </si>
  <si>
    <t>00003147950003244310</t>
  </si>
  <si>
    <t>00003147950003244340</t>
  </si>
  <si>
    <t>00004000000000000000</t>
  </si>
  <si>
    <t>00004090000000000000</t>
  </si>
  <si>
    <t>00004095220000000000</t>
  </si>
  <si>
    <t>00004095224200000000</t>
  </si>
  <si>
    <t>00004095224221000000</t>
  </si>
  <si>
    <t>00004095224221611000</t>
  </si>
  <si>
    <t>00004095224221611200</t>
  </si>
  <si>
    <t>00004095224221611240</t>
  </si>
  <si>
    <t>00004095224221611241</t>
  </si>
  <si>
    <t>00005000000000000000</t>
  </si>
  <si>
    <t>00005010000000000000</t>
  </si>
  <si>
    <t>00005013500000000000</t>
  </si>
  <si>
    <t>00005013500200000000</t>
  </si>
  <si>
    <t>00005013500201000000</t>
  </si>
  <si>
    <t>00005013500201611000</t>
  </si>
  <si>
    <t>00005013500201611200</t>
  </si>
  <si>
    <t>00005013500201611240</t>
  </si>
  <si>
    <t>00005013500201611241</t>
  </si>
  <si>
    <t>00005013500202000000</t>
  </si>
  <si>
    <t>00005013500202611000</t>
  </si>
  <si>
    <t>00005013500202611200</t>
  </si>
  <si>
    <t>00005013500202611240</t>
  </si>
  <si>
    <t>00005013500202611241</t>
  </si>
  <si>
    <t>00005013500300000000</t>
  </si>
  <si>
    <t>00005013500301000000</t>
  </si>
  <si>
    <t>00005013500301611000</t>
  </si>
  <si>
    <t>00005013500301611200</t>
  </si>
  <si>
    <t>00005013500301611240</t>
  </si>
  <si>
    <t>00005013500301611241</t>
  </si>
  <si>
    <t>00005015220000000000</t>
  </si>
  <si>
    <t>00005015229100000000</t>
  </si>
  <si>
    <t>00005015229100611000</t>
  </si>
  <si>
    <t>00005015229100611200</t>
  </si>
  <si>
    <t>00005015229100611240</t>
  </si>
  <si>
    <t>00005015229100611241</t>
  </si>
  <si>
    <t>00005020000000000000</t>
  </si>
  <si>
    <t>00005023510000000000</t>
  </si>
  <si>
    <t>00005023510200000000</t>
  </si>
  <si>
    <t>00005023510299000000</t>
  </si>
  <si>
    <t>00005023510299611000</t>
  </si>
  <si>
    <t>00005023510299611200</t>
  </si>
  <si>
    <t>00005023510299611240</t>
  </si>
  <si>
    <t>00005023510299611241</t>
  </si>
  <si>
    <t>00005030000000000000</t>
  </si>
  <si>
    <t>00005035220000000000</t>
  </si>
  <si>
    <t>00005035221700000000</t>
  </si>
  <si>
    <t>00005035221714000000</t>
  </si>
  <si>
    <t>00005035221714611000</t>
  </si>
  <si>
    <t>00005035221714611200</t>
  </si>
  <si>
    <t>00005035221714611240</t>
  </si>
  <si>
    <t>00005035221714611241</t>
  </si>
  <si>
    <t>00005036000000000000</t>
  </si>
  <si>
    <t>00005036000100000000</t>
  </si>
  <si>
    <t>00005036000100611000</t>
  </si>
  <si>
    <t>00005036000100611200</t>
  </si>
  <si>
    <t>00005036000100611240</t>
  </si>
  <si>
    <t>00005036000100611241</t>
  </si>
  <si>
    <t>00005036000200000000</t>
  </si>
  <si>
    <t>00005036000200611000</t>
  </si>
  <si>
    <t>00005036000200611200</t>
  </si>
  <si>
    <t>00005036000200611240</t>
  </si>
  <si>
    <t>00005036000200611241</t>
  </si>
  <si>
    <t>00005036000299000000</t>
  </si>
  <si>
    <t>00005036000299611000</t>
  </si>
  <si>
    <t>00005036000299611200</t>
  </si>
  <si>
    <t>00005036000299611240</t>
  </si>
  <si>
    <t>00005036000299611241</t>
  </si>
  <si>
    <t>00005036000400000000</t>
  </si>
  <si>
    <t>00005036000400611000</t>
  </si>
  <si>
    <t>00005036000400611200</t>
  </si>
  <si>
    <t>00005036000400611240</t>
  </si>
  <si>
    <t>00005036000400611241</t>
  </si>
  <si>
    <t>00005036000500000000</t>
  </si>
  <si>
    <t>00005036000500611000</t>
  </si>
  <si>
    <t>00005036000500611200</t>
  </si>
  <si>
    <t>00005036000500611240</t>
  </si>
  <si>
    <t>00005036000500611241</t>
  </si>
  <si>
    <t>00005037950000000000</t>
  </si>
  <si>
    <t>00005037950004000000</t>
  </si>
  <si>
    <t>00005037950004611000</t>
  </si>
  <si>
    <t>00005037950004611200</t>
  </si>
  <si>
    <t>00005037950004611240</t>
  </si>
  <si>
    <t>00005037950004611241</t>
  </si>
  <si>
    <t>00005037950008000000</t>
  </si>
  <si>
    <t>00005037950008611000</t>
  </si>
  <si>
    <t>00005037950008611200</t>
  </si>
  <si>
    <t>00005037950008611240</t>
  </si>
  <si>
    <t>00005037950008611241</t>
  </si>
  <si>
    <t>00005050000000000000</t>
  </si>
  <si>
    <t>00005050020000000000</t>
  </si>
  <si>
    <t>00005050029900000000</t>
  </si>
  <si>
    <t>00005050029901000000</t>
  </si>
  <si>
    <t>00005050029901611000</t>
  </si>
  <si>
    <t>00005050029901611200</t>
  </si>
  <si>
    <t>00005050029901611240</t>
  </si>
  <si>
    <t>00005050029901611241</t>
  </si>
  <si>
    <t>00008000000000000000</t>
  </si>
  <si>
    <t>00008010000000000000</t>
  </si>
  <si>
    <t>00008014400000000000</t>
  </si>
  <si>
    <t>00008014400200000000</t>
  </si>
  <si>
    <t>00008014400200611000</t>
  </si>
  <si>
    <t>00008014400200611200</t>
  </si>
  <si>
    <t>00008014400200611240</t>
  </si>
  <si>
    <t>00008014400200611241</t>
  </si>
  <si>
    <t>00008014409900000000</t>
  </si>
  <si>
    <t>00008014409901000000</t>
  </si>
  <si>
    <t>00008014409901611000</t>
  </si>
  <si>
    <t>00008014409901611200</t>
  </si>
  <si>
    <t>00008014409901611240</t>
  </si>
  <si>
    <t>00008014409901611241</t>
  </si>
  <si>
    <t>00008015200000000000</t>
  </si>
  <si>
    <t>00008015205400000000</t>
  </si>
  <si>
    <t>00008015205400611000</t>
  </si>
  <si>
    <t>00008015205400611200</t>
  </si>
  <si>
    <t>00008015205400611240</t>
  </si>
  <si>
    <t>00008015205400611241</t>
  </si>
  <si>
    <t>00008016220000000000</t>
  </si>
  <si>
    <t>00008016228400000000</t>
  </si>
  <si>
    <t>00008016228481000000</t>
  </si>
  <si>
    <t>00008016228481611000</t>
  </si>
  <si>
    <t>00008016228481611200</t>
  </si>
  <si>
    <t>00008016228481611240</t>
  </si>
  <si>
    <t>00008016228481611241</t>
  </si>
  <si>
    <t>00008017950000000000</t>
  </si>
  <si>
    <t>00008017950005000000</t>
  </si>
  <si>
    <t>00008017950005611000</t>
  </si>
  <si>
    <t>00008017950005611200</t>
  </si>
  <si>
    <t>00008017950005611240</t>
  </si>
  <si>
    <t>00008017950005611241</t>
  </si>
  <si>
    <t>00008017950006000000</t>
  </si>
  <si>
    <t>00008017950006611000</t>
  </si>
  <si>
    <t>00008017950006611200</t>
  </si>
  <si>
    <t>00008017950006611240</t>
  </si>
  <si>
    <t>00008017950006611241</t>
  </si>
  <si>
    <t>00010000000000000000</t>
  </si>
  <si>
    <t>00010010000000000000</t>
  </si>
  <si>
    <t>00010014910000000000</t>
  </si>
  <si>
    <t>00010014910100000000</t>
  </si>
  <si>
    <t>00010014910100321000</t>
  </si>
  <si>
    <t>00010014910100321200</t>
  </si>
  <si>
    <t>00010014910100321260</t>
  </si>
  <si>
    <t>00010014910100321263</t>
  </si>
  <si>
    <t>00011000000000000000</t>
  </si>
  <si>
    <t>00011010000000000000</t>
  </si>
  <si>
    <t>00011015120000000000</t>
  </si>
  <si>
    <t>00011015129701000000</t>
  </si>
  <si>
    <t>00011015129701611000</t>
  </si>
  <si>
    <t>00011015129701611200</t>
  </si>
  <si>
    <t>00011015129701611240</t>
  </si>
  <si>
    <t>00011015129701611241</t>
  </si>
  <si>
    <t>00011016220000000000</t>
  </si>
  <si>
    <t>00011016221900000000</t>
  </si>
  <si>
    <t>00011016221921000000</t>
  </si>
  <si>
    <t>00011016221921611000</t>
  </si>
  <si>
    <t>00011016221921611200</t>
  </si>
  <si>
    <t>00011016221921611240</t>
  </si>
  <si>
    <t>00011016221921611241</t>
  </si>
  <si>
    <t>00011017950000000000</t>
  </si>
  <si>
    <t>00011017950007000000</t>
  </si>
  <si>
    <t>00011017950007611000</t>
  </si>
  <si>
    <t>00011017950007611200</t>
  </si>
  <si>
    <t>00011017950007611240</t>
  </si>
  <si>
    <t>00011017950007611241</t>
  </si>
  <si>
    <t xml:space="preserve">  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</si>
  <si>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</si>
  <si>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</si>
  <si>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 xml:space="preserve">  Глава муниципального образования</t>
  </si>
  <si>
    <t xml:space="preserve">  Расходы на содержание главы муниципального образования</t>
  </si>
  <si>
    <t xml:space="preserve">  Фонд оплаты труда и страховые взносы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</si>
  <si>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</si>
  <si>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</si>
  <si>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</si>
  <si>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</si>
  <si>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Иные выплаты персоналу, за исключением фонда оплаты труда</t>
  </si>
  <si>
    <t xml:space="preserve">  Прочие выплаты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</si>
  <si>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</si>
  <si>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Центральный аппарат</t>
  </si>
  <si>
    <t xml:space="preserve">  Расходы на содержание аппарата органов местного самоуправления</t>
  </si>
  <si>
    <t xml:space="preserve">  Закупка товаров, работ, услуг в сфере информационно-коммуникационных технологий</t>
  </si>
  <si>
    <t xml:space="preserve">  Оплата работ, услуг</t>
  </si>
  <si>
    <t xml:space="preserve">  Услуги связи</t>
  </si>
  <si>
    <t xml:space="preserve">  Работы, услуги по содержанию имущества</t>
  </si>
  <si>
    <t xml:space="preserve">  Прочие работы, услуги</t>
  </si>
  <si>
    <t xml:space="preserve">  Поступление нефинансовых активов</t>
  </si>
  <si>
    <t xml:space="preserve">  Увеличение стоимости основных средств</t>
  </si>
  <si>
    <t xml:space="preserve">  Прочая закупка товаров, работ и услуг для государственных (муниципальных) нужд</t>
  </si>
  <si>
    <t xml:space="preserve">  Транспортные услуги</t>
  </si>
  <si>
    <t xml:space="preserve">  Коммунальные услуги</t>
  </si>
  <si>
    <t xml:space="preserve">  Увеличение стоимости материальных запасов</t>
  </si>
  <si>
    <t xml:space="preserve">  Уплата прочих налогов, сборов и иных платежей</t>
  </si>
  <si>
    <t xml:space="preserve">  Прочие расходы</t>
  </si>
  <si>
    <t xml:space="preserve">  Расходы на содержание немуниципальных служащих аппарата органов местного самоуправления</t>
  </si>
  <si>
    <t xml:space="preserve">  Резервные фонды</t>
  </si>
  <si>
    <t xml:space="preserve">  Резервные фонды местных администраций</t>
  </si>
  <si>
    <t xml:space="preserve">  Резервные средства</t>
  </si>
  <si>
    <t xml:space="preserve">  Другие общегосударственные вопросы</t>
  </si>
  <si>
    <t xml:space="preserve">  Реализация государственных функций, связанных с общегосударственным управлением</t>
  </si>
  <si>
    <t xml:space="preserve">  Выполнение других обязательств государства</t>
  </si>
  <si>
    <t xml:space="preserve">  Выполнение других обязательств государства по выплате агентских комиссий и вознаграждения</t>
  </si>
  <si>
    <t xml:space="preserve">  Реструктуризация задолженности бюджетных учреждений по страховым взносам, пеням в бюджеты государственных внебюджетных фондов</t>
  </si>
  <si>
    <t xml:space="preserve">  Иные межбюджетные трансферты</t>
  </si>
  <si>
    <t xml:space="preserve">  Целевые программы муниципальных образований</t>
  </si>
  <si>
    <t xml:space="preserve">  Муниципальная целевая программа "Противодействие коррупции в МОСП Алакуртти на 2012-2015 ггг."</t>
  </si>
  <si>
    <t xml:space="preserve">  НАЦИОНАЛЬНАЯ ОБОРОНА</t>
  </si>
  <si>
    <t xml:space="preserve">  Мобилизационная и вневойсковая подготовка</t>
  </si>
  <si>
    <t xml:space="preserve">  Руководство и управление в сфере установленных функций</t>
  </si>
  <si>
    <t xml:space="preserve">  Осуществление первичного воинского учета на территориях, где отсутствуют военные комиссариаты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</si>
  <si>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</si>
  <si>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</si>
  <si>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Иные безвозмездные и безвозвратные перечисления</t>
  </si>
  <si>
    <t xml:space="preserve">  Безвозмездные перечисления бюджетам</t>
  </si>
  <si>
    <t xml:space="preserve">  Перечисления другим бюджетам бюджетной системы Российской Федерации</t>
  </si>
  <si>
    <t xml:space="preserve">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</si>
  <si>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</si>
  <si>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Дорожное хозяйство (дорожные фонды)</t>
  </si>
  <si>
    <t xml:space="preserve">  Долгосрочные целевые программы</t>
  </si>
  <si>
    <t xml:space="preserve">  Долгосрочная целевая программа «Развитие транспортного комплекса Мурманской области (2011-2013 годы)»</t>
  </si>
  <si>
    <t xml:space="preserve">  Финансовое обеспечение дорожной деятельности (за исключением проектирования) в отношении автомобильных дорог общего пользования местного значения</t>
  </si>
  <si>
    <t xml:space="preserve">  Субсидии бюджетным учреждениям на финансовое обеспечение государственного задания на оказание государственных услуг (выполнение работ)</t>
  </si>
  <si>
    <t xml:space="preserve">  Безвозмездные перечисления организациям</t>
  </si>
  <si>
    <t xml:space="preserve">  Безвозмездные перечисления государственным и муниципальным организациям</t>
  </si>
  <si>
    <t xml:space="preserve">  ЖИЛИЩНО-КОММУНАЛЬНОЕ ХОЗЯЙСТВО</t>
  </si>
  <si>
    <t xml:space="preserve">  Жилищное хозяйство</t>
  </si>
  <si>
    <t xml:space="preserve">  Капитальный ремонт государственного жилищного фонда субьектов Российской Федерации и муниципального жилищного фонда</t>
  </si>
  <si>
    <t xml:space="preserve">  Капитальный ремонт зданий, сооружений</t>
  </si>
  <si>
    <t xml:space="preserve">  Отчисления на капитальный ремонт зданий, сооружений ТСЖ</t>
  </si>
  <si>
    <t xml:space="preserve">  Мероприятия в области жилищного хозяйства</t>
  </si>
  <si>
    <t xml:space="preserve">  Содержание в чистоте помещений, зданий, дворов, иного имущества</t>
  </si>
  <si>
    <t xml:space="preserve">  Долгосрочная целевая программа "Поэтапный переход на отпуск коммунальных ресурсов 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ресурсов" на 2009-2016 годы</t>
  </si>
  <si>
    <t xml:space="preserve">  Коммунальное хозяйство</t>
  </si>
  <si>
    <t xml:space="preserve">  Поддержка коммунального хозяйства</t>
  </si>
  <si>
    <t xml:space="preserve">  Благоустройство</t>
  </si>
  <si>
    <t xml:space="preserve">  Долгосрочная целевая программа «Дети Кольского Заполярья» на 2011-2014 годы</t>
  </si>
  <si>
    <t xml:space="preserve">  Прочие мероприятия по профилактике семейного неблагополучия, социального сиротства, безнадзорности и правонарушений несовершеннолетних</t>
  </si>
  <si>
    <t xml:space="preserve">  Уличное освещение</t>
  </si>
  <si>
    <t xml:space="preserve">  Расходы на содержание автомобильных дорог и инженерных сооружений на них в границах городских округов и поселений в рамках благоустройства за счет средств местного бюджета</t>
  </si>
  <si>
    <t xml:space="preserve">  Организация и содержание мест захоронения</t>
  </si>
  <si>
    <t xml:space="preserve">  Прочие мероприятия по благоустройству городских округов и поселений</t>
  </si>
  <si>
    <t xml:space="preserve">  Муниципальная целевая программа "По охране окружающей среды и рациональному природопользованию на территории муниципального образования сельское поселение Алакуртти Кандалакшского района на 2012-2014годы."</t>
  </si>
  <si>
    <t xml:space="preserve">  Муниципальная целевая программа "Переселение граждан сельского поселения Алакуртти из ветхого аварийного жилищного фонда на 2011-2015 гг"</t>
  </si>
  <si>
    <t xml:space="preserve">  Другие вопросы в области жилищно-коммунального хозяйства</t>
  </si>
  <si>
    <t xml:space="preserve">  Обеспечение деятельности подведомственных учреждений</t>
  </si>
  <si>
    <t xml:space="preserve">  КУЛЬТУРА, КИНЕМАТОГРАФИЯ</t>
  </si>
  <si>
    <t xml:space="preserve">  Культура</t>
  </si>
  <si>
    <t xml:space="preserve">  Учреждения культуры и мероприятия в сфере культуры и кинематографии</t>
  </si>
  <si>
    <t xml:space="preserve">  Ведомственные целевые программы</t>
  </si>
  <si>
    <t xml:space="preserve">  Повышение фонда оплаты труда работникам учреждений культуры, финансируемых из местного бюджета</t>
  </si>
  <si>
    <t xml:space="preserve">  Муниципальная программа "Молодежь Алакуртти."</t>
  </si>
  <si>
    <t xml:space="preserve">  СОЦИАЛЬНАЯ ПОЛИТИКА</t>
  </si>
  <si>
    <t xml:space="preserve">  Пенсионное обеспечение</t>
  </si>
  <si>
    <t xml:space="preserve">  Доплаты к пенсиям, дополнительное пенсионное обеспечение</t>
  </si>
  <si>
    <t xml:space="preserve">  Пособия и компенсации гражданам и иные социальные выплаты, кроме публичных нормативных обязательств</t>
  </si>
  <si>
    <t xml:space="preserve">  Социальное обеспечение</t>
  </si>
  <si>
    <t xml:space="preserve">  Пенсии, пособия, выплачиваемые организациями сектора государственного управления</t>
  </si>
  <si>
    <t xml:space="preserve">  ФИЗИЧЕСКАЯ КУЛЬТУРА И СПОРТ</t>
  </si>
  <si>
    <t xml:space="preserve">  Физическая культура</t>
  </si>
  <si>
    <t xml:space="preserve">  Повышение фонда оплаты труда работникам учреждений физкультуры и спорта, финансируемых из местных бюджетов</t>
  </si>
  <si>
    <t>00010100000000000000</t>
  </si>
  <si>
    <t>00010102000010000110</t>
  </si>
  <si>
    <t>00010102010010000110</t>
  </si>
  <si>
    <t>00010500000000000000</t>
  </si>
  <si>
    <t>00010503000010000110</t>
  </si>
  <si>
    <t>00010503010010000110</t>
  </si>
  <si>
    <t>00010600000000000000</t>
  </si>
  <si>
    <t>00010601000000000110</t>
  </si>
  <si>
    <t>00010601030100000110</t>
  </si>
  <si>
    <t>00010606000000000110</t>
  </si>
  <si>
    <t>00010606010000000110</t>
  </si>
  <si>
    <t>00010606013100000110</t>
  </si>
  <si>
    <t>00010606020000000110</t>
  </si>
  <si>
    <t>00010606023100000110</t>
  </si>
  <si>
    <t>00010800000000000000</t>
  </si>
  <si>
    <t>00010804000010000110</t>
  </si>
  <si>
    <t>00010804020010000110</t>
  </si>
  <si>
    <t>00011100000000000000</t>
  </si>
  <si>
    <t>00011105000000000120</t>
  </si>
  <si>
    <t>00011105010000000120</t>
  </si>
  <si>
    <t>00011105013100000120</t>
  </si>
  <si>
    <t>00011109000000000120</t>
  </si>
  <si>
    <t>00011109040000000120</t>
  </si>
  <si>
    <t>00011109045100000120</t>
  </si>
  <si>
    <t>00011400000000000000</t>
  </si>
  <si>
    <t>00011406000000000430</t>
  </si>
  <si>
    <t>00011406010000000430</t>
  </si>
  <si>
    <t>00011406013100000430</t>
  </si>
  <si>
    <t>00020000000000000000</t>
  </si>
  <si>
    <t>00020200000000000000</t>
  </si>
  <si>
    <t>00020201000000000151</t>
  </si>
  <si>
    <t>00020201001000000151</t>
  </si>
  <si>
    <t>00020201001100000151</t>
  </si>
  <si>
    <t>00020202000000000151</t>
  </si>
  <si>
    <t>00020202999000000151</t>
  </si>
  <si>
    <t>00020202999100000151</t>
  </si>
  <si>
    <t>00020203000000000151</t>
  </si>
  <si>
    <t>00020203015000000151</t>
  </si>
  <si>
    <t>00020203015100000151</t>
  </si>
  <si>
    <t>00020204000000000151</t>
  </si>
  <si>
    <t>00020204025000000151</t>
  </si>
  <si>
    <t>00020204025100000151</t>
  </si>
  <si>
    <t>00020204999000000151</t>
  </si>
  <si>
    <t>00020204999100000151</t>
  </si>
  <si>
    <t>на 01 апреля 2012 г.</t>
  </si>
  <si>
    <t xml:space="preserve">  Неизвестное ведомство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</si>
  <si>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</si>
  <si>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</si>
  <si>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</si>
  <si>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</si>
  <si>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 НАЛОГИ НА СОВОКУПНЫЙ ДОХОД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</si>
  <si>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</si>
  <si>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</si>
  <si>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</si>
  <si>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</si>
  <si>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</si>
  <si>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</si>
  <si>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</si>
  <si>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</si>
  <si>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</si>
  <si>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</si>
  <si>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</si>
  <si>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</si>
  <si>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</si>
  <si>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</si>
  <si>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</si>
  <si>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</si>
  <si>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</si>
  <si>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</si>
  <si>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</si>
  <si>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ДОХОДЫ ОТ ПРОДАЖИ МАТЕРИАЛЬНЫХ И НЕМАТЕРИАЛЬНЫХ АКТИВОВ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</si>
  <si>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</si>
  <si>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</si>
  <si>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</si>
  <si>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</si>
  <si>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</si>
  <si>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</si>
  <si>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</si>
  <si>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поселений на выравнивание бюджетной обеспеченности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</si>
  <si>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</si>
  <si>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 Прочие субсидии</t>
  </si>
  <si>
    <t xml:space="preserve">  Прочие субсидии бюджетам поселений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</si>
  <si>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</si>
  <si>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</si>
  <si>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</si>
  <si>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</si>
  <si>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Межбюджетные трансферты, передаваемые бюджетам поселений на комплектование книжных фондов библиотек муниципальных образований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</si>
  <si>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</si>
  <si>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поселений</t>
  </si>
  <si>
    <t>Расходы на выплату персоналу государствееных (муниципальных) органов</t>
  </si>
  <si>
    <t>00001020020301120000</t>
  </si>
  <si>
    <t>00001040020401120000</t>
  </si>
  <si>
    <t>Расходы на выплату персоналу в целях обеспечения выполнения функций государствееными (муниципальными) органами, казенными учреждениями, органами управления государственными внебюджетными фондами</t>
  </si>
  <si>
    <t>00001040020401100000</t>
  </si>
  <si>
    <t>00001040020401200000</t>
  </si>
  <si>
    <t xml:space="preserve">Закупка товаров, работ и услуг для государствееных (муниципальных) нужд </t>
  </si>
  <si>
    <t>00001040020401240000</t>
  </si>
  <si>
    <t>Иные бюджетные ассигнования</t>
  </si>
  <si>
    <t>Уплата налогов, сборов и иных обязательных платежей в бюджетную систему Российской Федерации</t>
  </si>
  <si>
    <t>00001040020401800000</t>
  </si>
  <si>
    <t>00001040020401850000</t>
  </si>
  <si>
    <t>00001040020421100000</t>
  </si>
  <si>
    <t>Расходы на выплаты персоналу государствееных (муниципальных) органов</t>
  </si>
  <si>
    <t>00001040020421120000</t>
  </si>
  <si>
    <t>00001110700500800000</t>
  </si>
  <si>
    <t>00001130920301200000</t>
  </si>
  <si>
    <t xml:space="preserve">Иные закупки товаров, работ и услуг для государствееных и (муниципальных) нужд </t>
  </si>
  <si>
    <t>00001130920301240000</t>
  </si>
  <si>
    <t>00001130920365500000</t>
  </si>
  <si>
    <t xml:space="preserve">  Межбюджетные трансферты</t>
  </si>
  <si>
    <t xml:space="preserve">Иные закупки товаров, работ и услуг для государствееных и муниципальных нужд </t>
  </si>
  <si>
    <t>00001137950001200000</t>
  </si>
  <si>
    <t>00001137950001240000</t>
  </si>
  <si>
    <t>00002030013600120000</t>
  </si>
  <si>
    <t>00003095207701500000</t>
  </si>
  <si>
    <t>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</si>
  <si>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гражданской обороны и защиты населения и территории поселений от чрезвычайных ситуаций природного и техногенного характера</t>
  </si>
  <si>
    <t>00003147950002240000</t>
  </si>
  <si>
    <t>00003147950003200000</t>
  </si>
  <si>
    <t>00003147950003240000</t>
  </si>
  <si>
    <t>Предоставление субсидий муниципальным бюджетным, автономным учреждениям и иным некоммерческим организациям</t>
  </si>
  <si>
    <t>Субсидия бюджетным учреждениям</t>
  </si>
  <si>
    <t>00004095224221600000</t>
  </si>
  <si>
    <t>00004095224221610000</t>
  </si>
  <si>
    <t>00005013500201600000</t>
  </si>
  <si>
    <t>00005013500201610000</t>
  </si>
  <si>
    <t>00005013500202600000</t>
  </si>
  <si>
    <t>00005013500202610000</t>
  </si>
  <si>
    <t>00005013500301600000</t>
  </si>
  <si>
    <t>00005013500301610000</t>
  </si>
  <si>
    <t>00005015229100600000</t>
  </si>
  <si>
    <t>00005015229100610000</t>
  </si>
  <si>
    <t>00005023510299600000</t>
  </si>
  <si>
    <t>00005023510299610000</t>
  </si>
  <si>
    <t>00005035221714600000</t>
  </si>
  <si>
    <t>00005035221714610000</t>
  </si>
  <si>
    <t>00005036000100600000</t>
  </si>
  <si>
    <t>00005036000100610000</t>
  </si>
  <si>
    <t>00005036000200610000</t>
  </si>
  <si>
    <t>00005036000200600000</t>
  </si>
  <si>
    <t>00005036000299600000</t>
  </si>
  <si>
    <t>00005036000299610000</t>
  </si>
  <si>
    <t>00005036000400600000</t>
  </si>
  <si>
    <t>00005036000400610000</t>
  </si>
  <si>
    <t>00005036000500600000</t>
  </si>
  <si>
    <t>00005036000500610000</t>
  </si>
  <si>
    <t>00005037950004600000</t>
  </si>
  <si>
    <t>00005037950004610000</t>
  </si>
  <si>
    <t>00005037950008600000</t>
  </si>
  <si>
    <t>00005037950008610000</t>
  </si>
  <si>
    <t>00005050029901600000</t>
  </si>
  <si>
    <t>00005050029901610000</t>
  </si>
  <si>
    <t>00008014400200600000</t>
  </si>
  <si>
    <t>00008014400200610000</t>
  </si>
  <si>
    <t>00008014409901600000</t>
  </si>
  <si>
    <t>00008014409901610000</t>
  </si>
  <si>
    <t>00008015205400600000</t>
  </si>
  <si>
    <t>00008015205400610000</t>
  </si>
  <si>
    <t>00008016228481600000</t>
  </si>
  <si>
    <t>00008016228481610000</t>
  </si>
  <si>
    <t>00008017950005600000</t>
  </si>
  <si>
    <t>00008017950005610000</t>
  </si>
  <si>
    <t>00008017950006600000</t>
  </si>
  <si>
    <t>00008017950006610000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</si>
  <si>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</si>
  <si>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</si>
  <si>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00010014910100300000</t>
  </si>
  <si>
    <t>00010014910100320000</t>
  </si>
  <si>
    <t>Физкультурно- оздоровительная работа и спортивные мероприятия</t>
  </si>
  <si>
    <t>00011015129701600000</t>
  </si>
  <si>
    <t>00011015129701610000</t>
  </si>
  <si>
    <t>00011016221921600000</t>
  </si>
  <si>
    <t>00011016221921610000</t>
  </si>
  <si>
    <t>00011017950007600000</t>
  </si>
  <si>
    <t>00011017950007610000</t>
  </si>
  <si>
    <t xml:space="preserve">Закупка товаров, работ и услуг для государствееных и муниципальных нужд </t>
  </si>
  <si>
    <t>00003147950002200000</t>
  </si>
  <si>
    <t>00002030013600200000</t>
  </si>
  <si>
    <t>00002030013600240000</t>
  </si>
  <si>
    <t>Расходы на выплату персоналу в целях обеспечения выполнения функций государствееными (муниципальными) органами управления государствееными внебюджетными фондами</t>
  </si>
  <si>
    <t>00001020020301100000</t>
  </si>
  <si>
    <t>00002030013600100000</t>
  </si>
  <si>
    <t xml:space="preserve">  Компенсация выпадающих доходов организациям, предоставляющим населению услуги теплоснабжения за счет платежей, не обеспечивающих возмещение издержек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</si>
  <si>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</si>
  <si>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Субсидии бюджетным учреждениям на финансовое обеспечение государственного (муниципального)  задания на оказание государственных (муниципальных) услуг (выполнение работ)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</si>
  <si>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</si>
  <si>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(мцниципальных)  услуг (выполнение работ)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</si>
  <si>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</t>
  </si>
  <si>
    <t xml:space="preserve">  Обеспечение деятельности МБУ " ЦЖКХ и РД"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</si>
  <si>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 услуг (выполнение работ)</t>
  </si>
  <si>
    <t>Ведомственная целевая программа "Библиотечное дело Мурманской области" на 2012-2014 годы ( комплектование книжных фондов библиотек муниципальных образований и государствееных библиотек городов Москувы и Санкт-Петербурга)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</si>
  <si>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(муниципальеых) услуг (выполнение работ)</t>
  </si>
  <si>
    <t xml:space="preserve">  Обеспечение деятельности МБУ "ЦКМС им. Кирилина"</t>
  </si>
  <si>
    <t xml:space="preserve">  Субсидии на реализацию мер социальной поддержки отдельных категорий граждан, работающих в муниципальных учреждениях образования, культуры и здравоохранения, расположенных в сельских населенных пунктах или поселках городского типа Мурманской области</t>
  </si>
  <si>
    <t xml:space="preserve">  Ведомственная целевая программа "Библиотечное дело Мурманской области" на 2012-2014 годы</t>
  </si>
  <si>
    <t xml:space="preserve">      Доплаты к пенсиям государствееных служащих субъектов Российской Федерации и муниципальных служащих</t>
  </si>
  <si>
    <t xml:space="preserve">  Ведомственная целевая программа «Развитие физической культуры и спорта в Мурманской области» на 2012-2014 годы</t>
  </si>
  <si>
    <t xml:space="preserve">  Муниципальная программа "Развитие"</t>
  </si>
  <si>
    <t>Строительство и содержание автодорог и инженерных сооружений на них в границах городских и сельских поселений в рамках благоустройства</t>
  </si>
  <si>
    <t xml:space="preserve">  Муниципальная  программа ."Обеспечение первичных мер пожарной безопасности на территории муниципального образования с.п. Алакуртти на 2012-2015 гг"</t>
  </si>
  <si>
    <t xml:space="preserve">  Муниципальная программа "Развитие культуры в с.п. Алакуртти"</t>
  </si>
  <si>
    <t xml:space="preserve">  Муниципальная программа "Профилактика правонарушений и повышение безопасности дорожного движения на территории муниципального образования сельское поселение Алакуртти на 2012-2015г.г."</t>
  </si>
  <si>
    <t>Поддержка жилищного хозяйства</t>
  </si>
  <si>
    <t xml:space="preserve">  Компенсация выпадающих доходов организациям, предоставляющим населению услуги теплоснабжения за счет платежей, не обеспечивающих возмещение издержек за счет местного бюджета</t>
  </si>
  <si>
    <t xml:space="preserve">  Мероприятия в области  спорта и физической культуры, засчет средств местного бюджета</t>
  </si>
  <si>
    <t>А.О. Владимиров</t>
  </si>
  <si>
    <t>Л.Н. Назарова</t>
  </si>
  <si>
    <t>"   01  " _________04_______ 20 12 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</si>
</sst>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  <font>
      <sz val="10"/>
      <color rgb="FFFF0000"/>
      <name val="Arial Cyr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 style="thin"/>
      <top/>
      <bottom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thin"/>
      <bottom style="thin"/>
    </border>
    <border>
      <left/>
      <right style="medium"/>
      <top style="thin"/>
      <bottom style="hair"/>
    </border>
    <border>
      <left/>
      <right/>
      <top style="medium"/>
      <bottom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hair"/>
      <bottom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/>
      <top style="thin"/>
      <bottom style="hair"/>
    </border>
    <border>
      <left style="medium"/>
      <right style="thin"/>
      <top style="thin"/>
      <bottom style="thin"/>
    </border>
    <border>
      <left style="thin"/>
      <right/>
      <top/>
      <bottom style="hair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medium"/>
      <right style="medium"/>
      <top style="thin"/>
      <bottom/>
    </border>
    <border>
      <left/>
      <right/>
      <top style="thin"/>
      <bottom style="thin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2" fillId="0" borderId="13" xfId="0" applyNumberFormat="1" applyFont="1" applyBorder="1" applyAlignment="1">
      <alignment horizontal="centerContinuous"/>
    </xf>
    <xf numFmtId="49" fontId="2" fillId="0" borderId="14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4" fillId="0" borderId="0" xfId="0" applyFont="1" applyAlignment="1">
      <alignment horizontal="centerContinuous"/>
    </xf>
    <xf numFmtId="49" fontId="2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Border="1" applyAlignment="1">
      <alignment horizontal="centerContinuous"/>
    </xf>
    <xf numFmtId="49" fontId="2" fillId="0" borderId="15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6" fillId="0" borderId="0" xfId="0" applyNumberFormat="1" applyFont="1" applyFill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shrinkToFit="1"/>
    </xf>
    <xf numFmtId="0" fontId="0" fillId="0" borderId="16" xfId="0" applyBorder="1" applyAlignment="1">
      <alignment shrinkToFit="1"/>
    </xf>
    <xf numFmtId="0" fontId="2" fillId="0" borderId="10" xfId="0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shrinkToFit="1"/>
    </xf>
    <xf numFmtId="0" fontId="2" fillId="0" borderId="18" xfId="0" applyFont="1" applyBorder="1" applyAlignment="1">
      <alignment horizontal="center" shrinkToFit="1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49" fontId="0" fillId="0" borderId="20" xfId="0" applyNumberFormat="1" applyBorder="1" applyAlignment="1">
      <alignment/>
    </xf>
    <xf numFmtId="0" fontId="2" fillId="0" borderId="0" xfId="0" applyFont="1" applyBorder="1" applyAlignment="1">
      <alignment horizont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2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left"/>
    </xf>
    <xf numFmtId="49" fontId="2" fillId="0" borderId="12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5" fillId="0" borderId="0" xfId="0" applyNumberFormat="1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 shrinkToFi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right" vertical="center" shrinkToFit="1"/>
    </xf>
    <xf numFmtId="0" fontId="0" fillId="0" borderId="0" xfId="0" applyFill="1" applyAlignment="1">
      <alignment/>
    </xf>
    <xf numFmtId="1" fontId="2" fillId="0" borderId="19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/>
    </xf>
    <xf numFmtId="0" fontId="0" fillId="0" borderId="23" xfId="0" applyFont="1" applyFill="1" applyBorder="1" applyAlignment="1">
      <alignment/>
    </xf>
    <xf numFmtId="0" fontId="0" fillId="0" borderId="23" xfId="0" applyNumberFormat="1" applyFill="1" applyBorder="1" applyAlignment="1">
      <alignment/>
    </xf>
    <xf numFmtId="0" fontId="0" fillId="0" borderId="24" xfId="0" applyFont="1" applyFill="1" applyBorder="1" applyAlignment="1">
      <alignment/>
    </xf>
    <xf numFmtId="4" fontId="2" fillId="0" borderId="25" xfId="0" applyNumberFormat="1" applyFont="1" applyBorder="1" applyAlignment="1">
      <alignment horizontal="right" shrinkToFit="1"/>
    </xf>
    <xf numFmtId="49" fontId="2" fillId="0" borderId="26" xfId="0" applyNumberFormat="1" applyFont="1" applyBorder="1" applyAlignment="1">
      <alignment horizontal="center" wrapText="1"/>
    </xf>
    <xf numFmtId="0" fontId="2" fillId="0" borderId="20" xfId="0" applyNumberFormat="1" applyFont="1" applyFill="1" applyBorder="1" applyAlignment="1">
      <alignment horizontal="left" wrapText="1"/>
    </xf>
    <xf numFmtId="1" fontId="2" fillId="0" borderId="27" xfId="0" applyNumberFormat="1" applyFont="1" applyBorder="1" applyAlignment="1">
      <alignment horizontal="center" shrinkToFit="1"/>
    </xf>
    <xf numFmtId="1" fontId="2" fillId="0" borderId="18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 shrinkToFit="1"/>
    </xf>
    <xf numFmtId="4" fontId="2" fillId="0" borderId="28" xfId="0" applyNumberFormat="1" applyFont="1" applyBorder="1" applyAlignment="1">
      <alignment horizontal="right" shrinkToFit="1"/>
    </xf>
    <xf numFmtId="0" fontId="2" fillId="0" borderId="29" xfId="0" applyFont="1" applyBorder="1" applyAlignment="1">
      <alignment horizontal="left" wrapText="1"/>
    </xf>
    <xf numFmtId="1" fontId="2" fillId="0" borderId="18" xfId="0" applyNumberFormat="1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right" shrinkToFit="1"/>
    </xf>
    <xf numFmtId="0" fontId="2" fillId="0" borderId="30" xfId="0" applyNumberFormat="1" applyFont="1" applyBorder="1" applyAlignment="1">
      <alignment horizontal="left" wrapText="1" indent="2"/>
    </xf>
    <xf numFmtId="4" fontId="2" fillId="0" borderId="31" xfId="0" applyNumberFormat="1" applyFont="1" applyBorder="1" applyAlignment="1">
      <alignment horizontal="right" shrinkToFit="1"/>
    </xf>
    <xf numFmtId="4" fontId="2" fillId="0" borderId="32" xfId="0" applyNumberFormat="1" applyFont="1" applyBorder="1" applyAlignment="1">
      <alignment horizontal="right" shrinkToFit="1"/>
    </xf>
    <xf numFmtId="4" fontId="2" fillId="0" borderId="31" xfId="0" applyNumberFormat="1" applyFont="1" applyFill="1" applyBorder="1" applyAlignment="1">
      <alignment horizontal="right" shrinkToFit="1"/>
    </xf>
    <xf numFmtId="4" fontId="2" fillId="0" borderId="33" xfId="0" applyNumberFormat="1" applyFont="1" applyFill="1" applyBorder="1" applyAlignment="1">
      <alignment horizontal="right" shrinkToFit="1"/>
    </xf>
    <xf numFmtId="164" fontId="2" fillId="0" borderId="28" xfId="0" applyNumberFormat="1" applyFont="1" applyFill="1" applyBorder="1" applyAlignment="1">
      <alignment horizontal="right" shrinkToFit="1"/>
    </xf>
    <xf numFmtId="0" fontId="2" fillId="0" borderId="34" xfId="0" applyNumberFormat="1" applyFont="1" applyFill="1" applyBorder="1" applyAlignment="1">
      <alignment horizontal="left" wrapText="1"/>
    </xf>
    <xf numFmtId="0" fontId="2" fillId="0" borderId="35" xfId="0" applyNumberFormat="1" applyFont="1" applyFill="1" applyBorder="1" applyAlignment="1">
      <alignment horizontal="center" shrinkToFit="1"/>
    </xf>
    <xf numFmtId="0" fontId="2" fillId="0" borderId="27" xfId="0" applyNumberFormat="1" applyFont="1" applyFill="1" applyBorder="1" applyAlignment="1">
      <alignment horizontal="center" shrinkToFit="1"/>
    </xf>
    <xf numFmtId="4" fontId="2" fillId="0" borderId="32" xfId="0" applyNumberFormat="1" applyFont="1" applyFill="1" applyBorder="1" applyAlignment="1">
      <alignment horizontal="right" shrinkToFit="1"/>
    </xf>
    <xf numFmtId="0" fontId="2" fillId="0" borderId="36" xfId="0" applyNumberFormat="1" applyFont="1" applyFill="1" applyBorder="1" applyAlignment="1">
      <alignment horizontal="left" wrapText="1" indent="2"/>
    </xf>
    <xf numFmtId="0" fontId="2" fillId="0" borderId="37" xfId="0" applyNumberFormat="1" applyFont="1" applyFill="1" applyBorder="1" applyAlignment="1">
      <alignment horizontal="left" wrapText="1"/>
    </xf>
    <xf numFmtId="1" fontId="2" fillId="0" borderId="38" xfId="0" applyNumberFormat="1" applyFont="1" applyFill="1" applyBorder="1" applyAlignment="1">
      <alignment horizontal="center" shrinkToFit="1"/>
    </xf>
    <xf numFmtId="1" fontId="2" fillId="0" borderId="33" xfId="0" applyNumberFormat="1" applyFont="1" applyFill="1" applyBorder="1" applyAlignment="1">
      <alignment horizontal="center"/>
    </xf>
    <xf numFmtId="49" fontId="2" fillId="0" borderId="39" xfId="0" applyNumberFormat="1" applyFont="1" applyBorder="1" applyAlignment="1">
      <alignment horizontal="center" vertical="center" shrinkToFit="1"/>
    </xf>
    <xf numFmtId="49" fontId="8" fillId="0" borderId="0" xfId="0" applyNumberFormat="1" applyFont="1" applyAlignment="1">
      <alignment/>
    </xf>
    <xf numFmtId="0" fontId="2" fillId="0" borderId="34" xfId="0" applyNumberFormat="1" applyFont="1" applyBorder="1" applyAlignment="1">
      <alignment horizontal="left" wrapText="1"/>
    </xf>
    <xf numFmtId="0" fontId="2" fillId="0" borderId="35" xfId="0" applyNumberFormat="1" applyFont="1" applyBorder="1" applyAlignment="1">
      <alignment horizontal="center" vertical="center" shrinkToFit="1"/>
    </xf>
    <xf numFmtId="164" fontId="2" fillId="0" borderId="25" xfId="0" applyNumberFormat="1" applyFont="1" applyBorder="1" applyAlignment="1">
      <alignment horizontal="right" vertical="center" shrinkToFit="1"/>
    </xf>
    <xf numFmtId="0" fontId="2" fillId="0" borderId="40" xfId="0" applyNumberFormat="1" applyFont="1" applyBorder="1" applyAlignment="1">
      <alignment horizontal="center" vertical="center" shrinkToFit="1"/>
    </xf>
    <xf numFmtId="164" fontId="2" fillId="0" borderId="31" xfId="0" applyNumberFormat="1" applyFont="1" applyBorder="1" applyAlignment="1">
      <alignment horizontal="right" vertical="center" shrinkToFit="1"/>
    </xf>
    <xf numFmtId="0" fontId="2" fillId="0" borderId="41" xfId="0" applyNumberFormat="1" applyFont="1" applyBorder="1" applyAlignment="1">
      <alignment horizontal="left" wrapText="1"/>
    </xf>
    <xf numFmtId="164" fontId="2" fillId="0" borderId="32" xfId="0" applyNumberFormat="1" applyFont="1" applyBorder="1" applyAlignment="1">
      <alignment horizontal="center" vertical="center" shrinkToFit="1"/>
    </xf>
    <xf numFmtId="0" fontId="2" fillId="0" borderId="36" xfId="0" applyNumberFormat="1" applyFont="1" applyBorder="1" applyAlignment="1">
      <alignment horizontal="left" wrapText="1"/>
    </xf>
    <xf numFmtId="0" fontId="2" fillId="0" borderId="40" xfId="0" applyNumberFormat="1" applyFont="1" applyBorder="1" applyAlignment="1">
      <alignment horizontal="center" vertical="center" shrinkToFit="1"/>
    </xf>
    <xf numFmtId="164" fontId="2" fillId="0" borderId="31" xfId="0" applyNumberFormat="1" applyFont="1" applyBorder="1" applyAlignment="1">
      <alignment horizontal="right" vertical="center" shrinkToFit="1"/>
    </xf>
    <xf numFmtId="164" fontId="2" fillId="0" borderId="32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/>
    </xf>
    <xf numFmtId="0" fontId="0" fillId="0" borderId="24" xfId="0" applyBorder="1" applyAlignment="1">
      <alignment horizontal="left"/>
    </xf>
    <xf numFmtId="0" fontId="0" fillId="0" borderId="23" xfId="0" applyBorder="1" applyAlignment="1">
      <alignment horizontal="left"/>
    </xf>
    <xf numFmtId="0" fontId="2" fillId="0" borderId="23" xfId="0" applyFont="1" applyBorder="1" applyAlignment="1">
      <alignment/>
    </xf>
    <xf numFmtId="49" fontId="0" fillId="0" borderId="23" xfId="0" applyNumberFormat="1" applyBorder="1" applyAlignment="1">
      <alignment/>
    </xf>
    <xf numFmtId="49" fontId="0" fillId="0" borderId="0" xfId="0" applyNumberFormat="1" applyAlignment="1">
      <alignment/>
    </xf>
    <xf numFmtId="0" fontId="24" fillId="0" borderId="0" xfId="0" applyFont="1" applyBorder="1" applyAlignment="1">
      <alignment/>
    </xf>
    <xf numFmtId="49" fontId="24" fillId="0" borderId="0" xfId="0" applyNumberFormat="1" applyFont="1" applyAlignment="1">
      <alignment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42" xfId="0" applyNumberFormat="1" applyFont="1" applyBorder="1" applyAlignment="1">
      <alignment horizontal="left" wrapText="1"/>
    </xf>
    <xf numFmtId="14" fontId="2" fillId="0" borderId="15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shrinkToFit="1"/>
    </xf>
    <xf numFmtId="49" fontId="2" fillId="0" borderId="31" xfId="0" applyNumberFormat="1" applyFont="1" applyFill="1" applyBorder="1" applyAlignment="1">
      <alignment horizontal="center"/>
    </xf>
    <xf numFmtId="49" fontId="2" fillId="0" borderId="43" xfId="0" applyNumberFormat="1" applyFont="1" applyBorder="1" applyAlignment="1">
      <alignment horizontal="center" vertical="center"/>
    </xf>
    <xf numFmtId="49" fontId="2" fillId="0" borderId="21" xfId="42" applyNumberFormat="1" applyFont="1" applyBorder="1" applyAlignment="1" applyProtection="1">
      <alignment horizontal="center"/>
      <protection/>
    </xf>
    <xf numFmtId="49" fontId="2" fillId="0" borderId="31" xfId="0" applyNumberFormat="1" applyFont="1" applyBorder="1" applyAlignment="1">
      <alignment horizontal="center" shrinkToFit="1"/>
    </xf>
    <xf numFmtId="49" fontId="2" fillId="0" borderId="31" xfId="0" applyNumberFormat="1" applyFont="1" applyBorder="1" applyAlignment="1">
      <alignment horizontal="center"/>
    </xf>
    <xf numFmtId="0" fontId="26" fillId="0" borderId="0" xfId="0" applyFont="1" applyFill="1" applyAlignment="1">
      <alignment/>
    </xf>
    <xf numFmtId="4" fontId="26" fillId="0" borderId="0" xfId="0" applyNumberFormat="1" applyFont="1" applyFill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23" xfId="0" applyFill="1" applyBorder="1" applyAlignment="1">
      <alignment/>
    </xf>
    <xf numFmtId="0" fontId="2" fillId="0" borderId="0" xfId="0" applyNumberFormat="1" applyFont="1" applyFill="1" applyBorder="1" applyAlignment="1">
      <alignment horizontal="left" wrapText="1" indent="2"/>
    </xf>
    <xf numFmtId="0" fontId="0" fillId="18" borderId="0" xfId="0" applyFont="1" applyFill="1" applyAlignment="1">
      <alignment/>
    </xf>
    <xf numFmtId="0" fontId="0" fillId="19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 shrinkToFit="1"/>
    </xf>
    <xf numFmtId="0" fontId="0" fillId="0" borderId="16" xfId="0" applyBorder="1" applyAlignment="1">
      <alignment vertical="center" wrapText="1" shrinkToFit="1"/>
    </xf>
    <xf numFmtId="0" fontId="0" fillId="0" borderId="31" xfId="0" applyBorder="1" applyAlignment="1">
      <alignment vertical="center" wrapText="1" shrinkToFi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0.00390625" style="0" customWidth="1"/>
    <col min="2" max="2" width="5.75390625" style="0" customWidth="1"/>
    <col min="3" max="3" width="18.875" style="0" customWidth="1"/>
    <col min="4" max="4" width="17.75390625" style="0" customWidth="1"/>
    <col min="5" max="5" width="15.875" style="0" customWidth="1"/>
    <col min="6" max="6" width="15.75390625" style="0" customWidth="1"/>
    <col min="7" max="8" width="0.74609375" style="0" customWidth="1"/>
  </cols>
  <sheetData>
    <row r="1" s="21" customFormat="1" ht="12.75"/>
    <row r="2" spans="1:8" s="22" customFormat="1" ht="13.5" customHeight="1">
      <c r="A2" s="18" t="s">
        <v>20</v>
      </c>
      <c r="B2" s="18"/>
      <c r="C2" s="9"/>
      <c r="D2" s="9"/>
      <c r="E2" s="9"/>
      <c r="F2" s="2"/>
      <c r="G2" s="23"/>
      <c r="H2" s="24"/>
    </row>
    <row r="3" spans="1:8" s="22" customFormat="1" ht="13.5" customHeight="1" thickBot="1">
      <c r="A3" s="18"/>
      <c r="B3" s="18"/>
      <c r="C3" s="9"/>
      <c r="D3" s="9"/>
      <c r="E3" s="9"/>
      <c r="F3" s="16" t="s">
        <v>4</v>
      </c>
      <c r="G3" s="23"/>
      <c r="H3" s="24"/>
    </row>
    <row r="4" spans="1:8" s="22" customFormat="1" ht="13.5" customHeight="1">
      <c r="A4"/>
      <c r="B4" s="8"/>
      <c r="C4"/>
      <c r="D4"/>
      <c r="E4" s="73" t="s">
        <v>46</v>
      </c>
      <c r="F4" s="12" t="s">
        <v>17</v>
      </c>
      <c r="G4" s="23"/>
      <c r="H4" s="24"/>
    </row>
    <row r="5" spans="1:8" s="22" customFormat="1" ht="13.5" customHeight="1">
      <c r="A5" s="54"/>
      <c r="B5" s="54" t="s">
        <v>517</v>
      </c>
      <c r="C5" s="54"/>
      <c r="D5" s="54"/>
      <c r="E5" s="73" t="s">
        <v>18</v>
      </c>
      <c r="F5" s="129">
        <v>41000</v>
      </c>
      <c r="G5" s="23"/>
      <c r="H5" s="24"/>
    </row>
    <row r="6" spans="1:8" s="22" customFormat="1" ht="13.5" customHeight="1">
      <c r="A6" s="8" t="s">
        <v>30</v>
      </c>
      <c r="B6" s="8"/>
      <c r="C6" s="8"/>
      <c r="D6" s="7"/>
      <c r="E6" s="74" t="s">
        <v>25</v>
      </c>
      <c r="F6" s="134" t="s">
        <v>63</v>
      </c>
      <c r="G6" s="23"/>
      <c r="H6" s="24"/>
    </row>
    <row r="7" spans="1:8" s="22" customFormat="1" ht="13.5" customHeight="1">
      <c r="A7" s="8" t="s">
        <v>31</v>
      </c>
      <c r="B7" s="55" t="s">
        <v>64</v>
      </c>
      <c r="C7" s="55"/>
      <c r="D7" s="56"/>
      <c r="E7" s="74" t="s">
        <v>32</v>
      </c>
      <c r="F7" s="135" t="s">
        <v>63</v>
      </c>
      <c r="G7" s="23"/>
      <c r="H7" s="24"/>
    </row>
    <row r="8" spans="1:8" s="22" customFormat="1" ht="13.5" customHeight="1">
      <c r="A8" s="8" t="s">
        <v>19</v>
      </c>
      <c r="B8" s="8"/>
      <c r="C8" s="8"/>
      <c r="D8" s="7"/>
      <c r="E8" s="75" t="s">
        <v>33</v>
      </c>
      <c r="F8" s="57">
        <v>0</v>
      </c>
      <c r="G8" s="23"/>
      <c r="H8" s="24"/>
    </row>
    <row r="9" spans="1:8" s="22" customFormat="1" ht="13.5" customHeight="1">
      <c r="A9" s="54" t="s">
        <v>45</v>
      </c>
      <c r="B9" s="8"/>
      <c r="C9" s="8"/>
      <c r="D9" s="7"/>
      <c r="E9" s="7"/>
      <c r="F9" s="25"/>
      <c r="G9" s="23"/>
      <c r="H9" s="24"/>
    </row>
    <row r="10" spans="1:8" s="22" customFormat="1" ht="13.5" customHeight="1" thickBot="1">
      <c r="A10" s="8" t="s">
        <v>44</v>
      </c>
      <c r="B10" s="8"/>
      <c r="C10" s="8"/>
      <c r="D10" s="7"/>
      <c r="E10" s="7"/>
      <c r="F10" s="13" t="s">
        <v>0</v>
      </c>
      <c r="G10" s="23"/>
      <c r="H10" s="24"/>
    </row>
    <row r="11" spans="1:8" ht="14.25" customHeight="1">
      <c r="A11" s="147" t="s">
        <v>12</v>
      </c>
      <c r="B11" s="147"/>
      <c r="C11" s="147"/>
      <c r="D11" s="147"/>
      <c r="E11" s="147"/>
      <c r="F11" s="147"/>
      <c r="G11" s="35"/>
      <c r="H11" s="35"/>
    </row>
    <row r="12" spans="1:8" ht="5.25" customHeight="1">
      <c r="A12" s="17"/>
      <c r="B12" s="17"/>
      <c r="C12" s="10"/>
      <c r="D12" s="11"/>
      <c r="E12" s="11"/>
      <c r="F12" s="11"/>
      <c r="G12" s="11"/>
      <c r="H12" s="11"/>
    </row>
    <row r="13" spans="1:6" ht="13.5" customHeight="1">
      <c r="A13" s="148" t="s">
        <v>5</v>
      </c>
      <c r="B13" s="148" t="s">
        <v>27</v>
      </c>
      <c r="C13" s="64" t="s">
        <v>36</v>
      </c>
      <c r="D13" s="153" t="s">
        <v>15</v>
      </c>
      <c r="E13" s="153" t="s">
        <v>16</v>
      </c>
      <c r="F13" s="148" t="s">
        <v>14</v>
      </c>
    </row>
    <row r="14" spans="1:6" ht="9.75" customHeight="1">
      <c r="A14" s="149"/>
      <c r="B14" s="151"/>
      <c r="C14" s="64" t="s">
        <v>37</v>
      </c>
      <c r="D14" s="154"/>
      <c r="E14" s="154"/>
      <c r="F14" s="151"/>
    </row>
    <row r="15" spans="1:6" ht="9.75" customHeight="1">
      <c r="A15" s="150"/>
      <c r="B15" s="152"/>
      <c r="C15" s="64" t="s">
        <v>35</v>
      </c>
      <c r="D15" s="155"/>
      <c r="E15" s="155"/>
      <c r="F15" s="152"/>
    </row>
    <row r="16" spans="1:6" ht="9.75" customHeight="1" thickBot="1">
      <c r="A16" s="47">
        <v>1</v>
      </c>
      <c r="B16" s="6">
        <v>2</v>
      </c>
      <c r="C16" s="6">
        <v>3</v>
      </c>
      <c r="D16" s="3" t="s">
        <v>1</v>
      </c>
      <c r="E16" s="3" t="s">
        <v>2</v>
      </c>
      <c r="F16" s="3" t="s">
        <v>6</v>
      </c>
    </row>
    <row r="17" spans="1:10" s="20" customFormat="1" ht="12.75">
      <c r="A17" s="65" t="s">
        <v>38</v>
      </c>
      <c r="B17" s="80" t="s">
        <v>49</v>
      </c>
      <c r="C17" s="61" t="s">
        <v>50</v>
      </c>
      <c r="D17" s="62">
        <v>19433237.25</v>
      </c>
      <c r="E17" s="62">
        <v>2321241.92</v>
      </c>
      <c r="F17" s="79">
        <v>17111995.33</v>
      </c>
      <c r="G17" s="68"/>
      <c r="H17" s="68"/>
      <c r="I17" s="68"/>
      <c r="J17" s="68"/>
    </row>
    <row r="18" spans="1:10" s="20" customFormat="1" ht="12.75">
      <c r="A18" s="86" t="s">
        <v>48</v>
      </c>
      <c r="B18" s="82"/>
      <c r="C18" s="83"/>
      <c r="D18" s="84"/>
      <c r="E18" s="84"/>
      <c r="F18" s="85"/>
      <c r="G18" s="68"/>
      <c r="H18" s="68"/>
      <c r="I18" s="68"/>
      <c r="J18" s="68"/>
    </row>
    <row r="19" spans="1:10" s="72" customFormat="1" ht="12.75">
      <c r="A19" s="89" t="s">
        <v>518</v>
      </c>
      <c r="B19" s="136" t="s">
        <v>49</v>
      </c>
      <c r="C19" s="137" t="s">
        <v>81</v>
      </c>
      <c r="D19" s="90">
        <v>19433237.25</v>
      </c>
      <c r="E19" s="90">
        <v>2321241.92</v>
      </c>
      <c r="F19" s="91">
        <v>17111995.33</v>
      </c>
      <c r="G19" s="71"/>
      <c r="H19" s="71"/>
      <c r="I19" s="71"/>
      <c r="J19" s="71"/>
    </row>
    <row r="20" spans="1:10" s="72" customFormat="1" ht="22.5">
      <c r="A20" s="89" t="s">
        <v>519</v>
      </c>
      <c r="B20" s="136" t="s">
        <v>49</v>
      </c>
      <c r="C20" s="137" t="s">
        <v>350</v>
      </c>
      <c r="D20" s="90">
        <v>12574800</v>
      </c>
      <c r="E20" s="90">
        <v>2050397.86</v>
      </c>
      <c r="F20" s="91">
        <v>10524402.14</v>
      </c>
      <c r="G20" s="71"/>
      <c r="H20" s="71"/>
      <c r="I20" s="71"/>
      <c r="J20" s="71"/>
    </row>
    <row r="21" spans="1:10" s="72" customFormat="1" ht="22.5">
      <c r="A21" s="89" t="s">
        <v>520</v>
      </c>
      <c r="B21" s="136" t="s">
        <v>49</v>
      </c>
      <c r="C21" s="137" t="s">
        <v>473</v>
      </c>
      <c r="D21" s="90">
        <v>11549800</v>
      </c>
      <c r="E21" s="90">
        <v>1791420.91</v>
      </c>
      <c r="F21" s="91">
        <v>9758379.09</v>
      </c>
      <c r="G21" s="71"/>
      <c r="H21" s="71"/>
      <c r="I21" s="71"/>
      <c r="J21" s="71"/>
    </row>
    <row r="22" spans="1:10" s="72" customFormat="1" ht="12.75">
      <c r="A22" s="89" t="s">
        <v>521</v>
      </c>
      <c r="B22" s="136" t="s">
        <v>49</v>
      </c>
      <c r="C22" s="137" t="s">
        <v>474</v>
      </c>
      <c r="D22" s="90">
        <v>11549800</v>
      </c>
      <c r="E22" s="90">
        <v>1791420.91</v>
      </c>
      <c r="F22" s="91">
        <v>9758379.09</v>
      </c>
      <c r="G22" s="71"/>
      <c r="H22" s="71"/>
      <c r="I22" s="71"/>
      <c r="J22" s="71"/>
    </row>
    <row r="23" spans="1:10" s="72" customFormat="1" ht="101.25">
      <c r="A23" s="89" t="s">
        <v>522</v>
      </c>
      <c r="B23" s="136" t="s">
        <v>49</v>
      </c>
      <c r="C23" s="137" t="s">
        <v>475</v>
      </c>
      <c r="D23" s="90">
        <v>11549800</v>
      </c>
      <c r="E23" s="90">
        <v>1791420.91</v>
      </c>
      <c r="F23" s="91">
        <v>9758379.09</v>
      </c>
      <c r="G23" s="71"/>
      <c r="H23" s="71"/>
      <c r="I23" s="71"/>
      <c r="J23" s="71"/>
    </row>
    <row r="24" spans="1:10" s="72" customFormat="1" ht="22.5">
      <c r="A24" s="89" t="s">
        <v>523</v>
      </c>
      <c r="B24" s="136" t="s">
        <v>49</v>
      </c>
      <c r="C24" s="137" t="s">
        <v>476</v>
      </c>
      <c r="D24" s="90" t="s">
        <v>62</v>
      </c>
      <c r="E24" s="90">
        <v>567</v>
      </c>
      <c r="F24" s="91">
        <v>-567</v>
      </c>
      <c r="G24" s="71"/>
      <c r="H24" s="71"/>
      <c r="I24" s="71"/>
      <c r="J24" s="71"/>
    </row>
    <row r="25" spans="1:10" s="72" customFormat="1" ht="22.5">
      <c r="A25" s="89" t="s">
        <v>524</v>
      </c>
      <c r="B25" s="136" t="s">
        <v>49</v>
      </c>
      <c r="C25" s="137" t="s">
        <v>477</v>
      </c>
      <c r="D25" s="90" t="s">
        <v>62</v>
      </c>
      <c r="E25" s="90">
        <v>567</v>
      </c>
      <c r="F25" s="91">
        <v>-567</v>
      </c>
      <c r="G25" s="71"/>
      <c r="H25" s="71"/>
      <c r="I25" s="71"/>
      <c r="J25" s="71"/>
    </row>
    <row r="26" spans="1:10" s="72" customFormat="1" ht="22.5">
      <c r="A26" s="89" t="s">
        <v>524</v>
      </c>
      <c r="B26" s="136" t="s">
        <v>49</v>
      </c>
      <c r="C26" s="137" t="s">
        <v>478</v>
      </c>
      <c r="D26" s="90" t="s">
        <v>62</v>
      </c>
      <c r="E26" s="90">
        <v>567</v>
      </c>
      <c r="F26" s="91">
        <v>-567</v>
      </c>
      <c r="G26" s="71"/>
      <c r="H26" s="71"/>
      <c r="I26" s="71"/>
      <c r="J26" s="71"/>
    </row>
    <row r="27" spans="1:10" s="72" customFormat="1" ht="12.75">
      <c r="A27" s="89" t="s">
        <v>525</v>
      </c>
      <c r="B27" s="136" t="s">
        <v>49</v>
      </c>
      <c r="C27" s="137" t="s">
        <v>479</v>
      </c>
      <c r="D27" s="90">
        <v>93000</v>
      </c>
      <c r="E27" s="90">
        <v>27883.62</v>
      </c>
      <c r="F27" s="91">
        <v>65116.38</v>
      </c>
      <c r="G27" s="71"/>
      <c r="H27" s="71"/>
      <c r="I27" s="71"/>
      <c r="J27" s="71"/>
    </row>
    <row r="28" spans="1:10" s="72" customFormat="1" ht="22.5">
      <c r="A28" s="89" t="s">
        <v>526</v>
      </c>
      <c r="B28" s="136" t="s">
        <v>49</v>
      </c>
      <c r="C28" s="137" t="s">
        <v>480</v>
      </c>
      <c r="D28" s="90">
        <v>1000</v>
      </c>
      <c r="E28" s="90">
        <v>33.63</v>
      </c>
      <c r="F28" s="91">
        <v>966.37</v>
      </c>
      <c r="G28" s="71"/>
      <c r="H28" s="71"/>
      <c r="I28" s="71"/>
      <c r="J28" s="71"/>
    </row>
    <row r="29" spans="1:10" s="72" customFormat="1" ht="67.5">
      <c r="A29" s="89" t="s">
        <v>527</v>
      </c>
      <c r="B29" s="136" t="s">
        <v>49</v>
      </c>
      <c r="C29" s="137" t="s">
        <v>481</v>
      </c>
      <c r="D29" s="90">
        <v>1000</v>
      </c>
      <c r="E29" s="90">
        <v>33.63</v>
      </c>
      <c r="F29" s="91">
        <v>966.37</v>
      </c>
      <c r="G29" s="71"/>
      <c r="H29" s="71"/>
      <c r="I29" s="71"/>
      <c r="J29" s="71"/>
    </row>
    <row r="30" spans="1:10" s="72" customFormat="1" ht="12.75">
      <c r="A30" s="89" t="s">
        <v>528</v>
      </c>
      <c r="B30" s="136" t="s">
        <v>49</v>
      </c>
      <c r="C30" s="137" t="s">
        <v>482</v>
      </c>
      <c r="D30" s="90">
        <v>92000</v>
      </c>
      <c r="E30" s="90">
        <v>27849.99</v>
      </c>
      <c r="F30" s="91">
        <v>64150.01</v>
      </c>
      <c r="G30" s="71"/>
      <c r="H30" s="71"/>
      <c r="I30" s="71"/>
      <c r="J30" s="71"/>
    </row>
    <row r="31" spans="1:10" s="72" customFormat="1" ht="56.25">
      <c r="A31" s="89" t="s">
        <v>529</v>
      </c>
      <c r="B31" s="136" t="s">
        <v>49</v>
      </c>
      <c r="C31" s="137" t="s">
        <v>483</v>
      </c>
      <c r="D31" s="90">
        <v>31000</v>
      </c>
      <c r="E31" s="90">
        <v>873.99</v>
      </c>
      <c r="F31" s="91">
        <v>30126.01</v>
      </c>
      <c r="G31" s="71"/>
      <c r="H31" s="71"/>
      <c r="I31" s="71"/>
      <c r="J31" s="71"/>
    </row>
    <row r="32" spans="1:10" s="72" customFormat="1" ht="101.25">
      <c r="A32" s="89" t="s">
        <v>530</v>
      </c>
      <c r="B32" s="136" t="s">
        <v>49</v>
      </c>
      <c r="C32" s="137" t="s">
        <v>484</v>
      </c>
      <c r="D32" s="90">
        <v>31000</v>
      </c>
      <c r="E32" s="90">
        <v>873.99</v>
      </c>
      <c r="F32" s="91">
        <v>30126.01</v>
      </c>
      <c r="G32" s="71"/>
      <c r="H32" s="71"/>
      <c r="I32" s="71"/>
      <c r="J32" s="71"/>
    </row>
    <row r="33" spans="1:10" s="72" customFormat="1" ht="56.25">
      <c r="A33" s="89" t="s">
        <v>531</v>
      </c>
      <c r="B33" s="136" t="s">
        <v>49</v>
      </c>
      <c r="C33" s="137" t="s">
        <v>485</v>
      </c>
      <c r="D33" s="90">
        <v>61000</v>
      </c>
      <c r="E33" s="90">
        <v>26976</v>
      </c>
      <c r="F33" s="91">
        <v>34024</v>
      </c>
      <c r="G33" s="71"/>
      <c r="H33" s="71"/>
      <c r="I33" s="71"/>
      <c r="J33" s="71"/>
    </row>
    <row r="34" spans="1:10" s="72" customFormat="1" ht="101.25">
      <c r="A34" s="89" t="s">
        <v>532</v>
      </c>
      <c r="B34" s="136" t="s">
        <v>49</v>
      </c>
      <c r="C34" s="137" t="s">
        <v>486</v>
      </c>
      <c r="D34" s="90">
        <v>61000</v>
      </c>
      <c r="E34" s="90">
        <v>26976</v>
      </c>
      <c r="F34" s="91">
        <v>34024</v>
      </c>
      <c r="G34" s="71"/>
      <c r="H34" s="71"/>
      <c r="I34" s="71"/>
      <c r="J34" s="71"/>
    </row>
    <row r="35" spans="1:10" s="72" customFormat="1" ht="12.75">
      <c r="A35" s="89" t="s">
        <v>533</v>
      </c>
      <c r="B35" s="136" t="s">
        <v>49</v>
      </c>
      <c r="C35" s="137" t="s">
        <v>487</v>
      </c>
      <c r="D35" s="90">
        <v>88000</v>
      </c>
      <c r="E35" s="90">
        <v>14953.56</v>
      </c>
      <c r="F35" s="91">
        <v>73046.44</v>
      </c>
      <c r="G35" s="71"/>
      <c r="H35" s="71"/>
      <c r="I35" s="71"/>
      <c r="J35" s="71"/>
    </row>
    <row r="36" spans="1:10" s="72" customFormat="1" ht="67.5">
      <c r="A36" s="89" t="s">
        <v>534</v>
      </c>
      <c r="B36" s="136" t="s">
        <v>49</v>
      </c>
      <c r="C36" s="137" t="s">
        <v>488</v>
      </c>
      <c r="D36" s="90">
        <v>88000</v>
      </c>
      <c r="E36" s="90">
        <v>14953.56</v>
      </c>
      <c r="F36" s="91">
        <v>73046.44</v>
      </c>
      <c r="G36" s="71"/>
      <c r="H36" s="71"/>
      <c r="I36" s="71"/>
      <c r="J36" s="71"/>
    </row>
    <row r="37" spans="1:10" s="72" customFormat="1" ht="123.75">
      <c r="A37" s="89" t="s">
        <v>535</v>
      </c>
      <c r="B37" s="136" t="s">
        <v>49</v>
      </c>
      <c r="C37" s="137" t="s">
        <v>489</v>
      </c>
      <c r="D37" s="90">
        <v>88000</v>
      </c>
      <c r="E37" s="90">
        <v>14953.56</v>
      </c>
      <c r="F37" s="91">
        <v>73046.44</v>
      </c>
      <c r="G37" s="71"/>
      <c r="H37" s="71"/>
      <c r="I37" s="71"/>
      <c r="J37" s="71"/>
    </row>
    <row r="38" spans="1:10" s="72" customFormat="1" ht="56.25">
      <c r="A38" s="89" t="s">
        <v>536</v>
      </c>
      <c r="B38" s="136" t="s">
        <v>49</v>
      </c>
      <c r="C38" s="137" t="s">
        <v>490</v>
      </c>
      <c r="D38" s="90">
        <v>844000</v>
      </c>
      <c r="E38" s="90">
        <v>214444.2</v>
      </c>
      <c r="F38" s="91">
        <v>629555.8</v>
      </c>
      <c r="G38" s="71"/>
      <c r="H38" s="71"/>
      <c r="I38" s="71"/>
      <c r="J38" s="71"/>
    </row>
    <row r="39" spans="1:10" s="72" customFormat="1" ht="135">
      <c r="A39" s="89" t="s">
        <v>537</v>
      </c>
      <c r="B39" s="136" t="s">
        <v>49</v>
      </c>
      <c r="C39" s="137" t="s">
        <v>491</v>
      </c>
      <c r="D39" s="90">
        <v>120000</v>
      </c>
      <c r="E39" s="90">
        <v>41817.89</v>
      </c>
      <c r="F39" s="91">
        <v>78182.11</v>
      </c>
      <c r="G39" s="71"/>
      <c r="H39" s="71"/>
      <c r="I39" s="71"/>
      <c r="J39" s="71"/>
    </row>
    <row r="40" spans="1:10" s="72" customFormat="1" ht="90">
      <c r="A40" s="89" t="s">
        <v>538</v>
      </c>
      <c r="B40" s="136" t="s">
        <v>49</v>
      </c>
      <c r="C40" s="137" t="s">
        <v>492</v>
      </c>
      <c r="D40" s="90">
        <v>120000</v>
      </c>
      <c r="E40" s="90">
        <v>41817.89</v>
      </c>
      <c r="F40" s="91">
        <v>78182.11</v>
      </c>
      <c r="G40" s="71"/>
      <c r="H40" s="71"/>
      <c r="I40" s="71"/>
      <c r="J40" s="71"/>
    </row>
    <row r="41" spans="1:10" s="72" customFormat="1" ht="112.5">
      <c r="A41" s="89" t="s">
        <v>539</v>
      </c>
      <c r="B41" s="136" t="s">
        <v>49</v>
      </c>
      <c r="C41" s="137" t="s">
        <v>493</v>
      </c>
      <c r="D41" s="90">
        <v>120000</v>
      </c>
      <c r="E41" s="90">
        <v>41817.89</v>
      </c>
      <c r="F41" s="91">
        <v>78182.11</v>
      </c>
      <c r="G41" s="71"/>
      <c r="H41" s="71"/>
      <c r="I41" s="71"/>
      <c r="J41" s="71"/>
    </row>
    <row r="42" spans="1:10" s="72" customFormat="1" ht="135">
      <c r="A42" s="89" t="s">
        <v>540</v>
      </c>
      <c r="B42" s="136" t="s">
        <v>49</v>
      </c>
      <c r="C42" s="137" t="s">
        <v>494</v>
      </c>
      <c r="D42" s="90">
        <v>724000</v>
      </c>
      <c r="E42" s="90">
        <v>172626.31</v>
      </c>
      <c r="F42" s="91">
        <v>551373.69</v>
      </c>
      <c r="G42" s="71"/>
      <c r="H42" s="71"/>
      <c r="I42" s="71"/>
      <c r="J42" s="71"/>
    </row>
    <row r="43" spans="1:10" s="72" customFormat="1" ht="123.75">
      <c r="A43" s="89" t="s">
        <v>541</v>
      </c>
      <c r="B43" s="136" t="s">
        <v>49</v>
      </c>
      <c r="C43" s="137" t="s">
        <v>495</v>
      </c>
      <c r="D43" s="90">
        <v>724000</v>
      </c>
      <c r="E43" s="90">
        <v>172626.31</v>
      </c>
      <c r="F43" s="91">
        <v>551373.69</v>
      </c>
      <c r="G43" s="71"/>
      <c r="H43" s="71"/>
      <c r="I43" s="71"/>
      <c r="J43" s="71"/>
    </row>
    <row r="44" spans="1:10" s="72" customFormat="1" ht="112.5">
      <c r="A44" s="89" t="s">
        <v>542</v>
      </c>
      <c r="B44" s="136" t="s">
        <v>49</v>
      </c>
      <c r="C44" s="137" t="s">
        <v>496</v>
      </c>
      <c r="D44" s="90">
        <v>724000</v>
      </c>
      <c r="E44" s="90">
        <v>172626.31</v>
      </c>
      <c r="F44" s="91">
        <v>551373.69</v>
      </c>
      <c r="G44" s="71"/>
      <c r="H44" s="71"/>
      <c r="I44" s="71"/>
      <c r="J44" s="71"/>
    </row>
    <row r="45" spans="1:10" s="72" customFormat="1" ht="33.75">
      <c r="A45" s="89" t="s">
        <v>543</v>
      </c>
      <c r="B45" s="136" t="s">
        <v>49</v>
      </c>
      <c r="C45" s="137" t="s">
        <v>497</v>
      </c>
      <c r="D45" s="90" t="s">
        <v>62</v>
      </c>
      <c r="E45" s="90">
        <v>1128.57</v>
      </c>
      <c r="F45" s="91">
        <v>-1128.57</v>
      </c>
      <c r="G45" s="71"/>
      <c r="H45" s="71"/>
      <c r="I45" s="71"/>
      <c r="J45" s="71"/>
    </row>
    <row r="46" spans="1:10" s="72" customFormat="1" ht="78.75">
      <c r="A46" s="89" t="s">
        <v>544</v>
      </c>
      <c r="B46" s="136" t="s">
        <v>49</v>
      </c>
      <c r="C46" s="137" t="s">
        <v>498</v>
      </c>
      <c r="D46" s="90" t="s">
        <v>62</v>
      </c>
      <c r="E46" s="90">
        <v>1128.57</v>
      </c>
      <c r="F46" s="91">
        <v>-1128.57</v>
      </c>
      <c r="G46" s="71"/>
      <c r="H46" s="71"/>
      <c r="I46" s="71"/>
      <c r="J46" s="71"/>
    </row>
    <row r="47" spans="1:10" s="72" customFormat="1" ht="45">
      <c r="A47" s="89" t="s">
        <v>545</v>
      </c>
      <c r="B47" s="136" t="s">
        <v>49</v>
      </c>
      <c r="C47" s="137" t="s">
        <v>499</v>
      </c>
      <c r="D47" s="90" t="s">
        <v>62</v>
      </c>
      <c r="E47" s="90">
        <v>1128.57</v>
      </c>
      <c r="F47" s="91">
        <v>-1128.57</v>
      </c>
      <c r="G47" s="71"/>
      <c r="H47" s="71"/>
      <c r="I47" s="71"/>
      <c r="J47" s="71"/>
    </row>
    <row r="48" spans="1:10" s="72" customFormat="1" ht="67.5">
      <c r="A48" s="89" t="s">
        <v>546</v>
      </c>
      <c r="B48" s="136" t="s">
        <v>49</v>
      </c>
      <c r="C48" s="137" t="s">
        <v>500</v>
      </c>
      <c r="D48" s="90" t="s">
        <v>62</v>
      </c>
      <c r="E48" s="90">
        <v>1128.57</v>
      </c>
      <c r="F48" s="91">
        <v>-1128.57</v>
      </c>
      <c r="G48" s="71"/>
      <c r="H48" s="71"/>
      <c r="I48" s="71"/>
      <c r="J48" s="71"/>
    </row>
    <row r="49" spans="1:10" s="72" customFormat="1" ht="22.5">
      <c r="A49" s="89" t="s">
        <v>547</v>
      </c>
      <c r="B49" s="136" t="s">
        <v>49</v>
      </c>
      <c r="C49" s="137" t="s">
        <v>501</v>
      </c>
      <c r="D49" s="90">
        <v>6858437.25</v>
      </c>
      <c r="E49" s="90">
        <v>270844.06</v>
      </c>
      <c r="F49" s="91">
        <v>6587593.19</v>
      </c>
      <c r="G49" s="71"/>
      <c r="H49" s="71"/>
      <c r="I49" s="71"/>
      <c r="J49" s="71"/>
    </row>
    <row r="50" spans="1:10" s="72" customFormat="1" ht="56.25">
      <c r="A50" s="89" t="s">
        <v>548</v>
      </c>
      <c r="B50" s="136" t="s">
        <v>49</v>
      </c>
      <c r="C50" s="137" t="s">
        <v>502</v>
      </c>
      <c r="D50" s="90">
        <v>6858437.25</v>
      </c>
      <c r="E50" s="90">
        <v>270844.06</v>
      </c>
      <c r="F50" s="91">
        <v>6587593.19</v>
      </c>
      <c r="G50" s="71"/>
      <c r="H50" s="71"/>
      <c r="I50" s="71"/>
      <c r="J50" s="71"/>
    </row>
    <row r="51" spans="1:10" s="72" customFormat="1" ht="33.75">
      <c r="A51" s="89" t="s">
        <v>549</v>
      </c>
      <c r="B51" s="136" t="s">
        <v>49</v>
      </c>
      <c r="C51" s="137" t="s">
        <v>503</v>
      </c>
      <c r="D51" s="90">
        <v>4795000</v>
      </c>
      <c r="E51" s="90" t="s">
        <v>62</v>
      </c>
      <c r="F51" s="91">
        <v>4795000</v>
      </c>
      <c r="G51" s="71"/>
      <c r="H51" s="71"/>
      <c r="I51" s="71"/>
      <c r="J51" s="71"/>
    </row>
    <row r="52" spans="1:10" s="72" customFormat="1" ht="22.5">
      <c r="A52" s="89" t="s">
        <v>550</v>
      </c>
      <c r="B52" s="136" t="s">
        <v>49</v>
      </c>
      <c r="C52" s="137" t="s">
        <v>504</v>
      </c>
      <c r="D52" s="90">
        <v>4795000</v>
      </c>
      <c r="E52" s="90" t="s">
        <v>62</v>
      </c>
      <c r="F52" s="91">
        <v>4795000</v>
      </c>
      <c r="G52" s="71"/>
      <c r="H52" s="71"/>
      <c r="I52" s="71"/>
      <c r="J52" s="71"/>
    </row>
    <row r="53" spans="1:10" s="72" customFormat="1" ht="33.75">
      <c r="A53" s="89" t="s">
        <v>551</v>
      </c>
      <c r="B53" s="136" t="s">
        <v>49</v>
      </c>
      <c r="C53" s="137" t="s">
        <v>505</v>
      </c>
      <c r="D53" s="90">
        <v>4795000</v>
      </c>
      <c r="E53" s="90" t="s">
        <v>62</v>
      </c>
      <c r="F53" s="91">
        <v>4795000</v>
      </c>
      <c r="G53" s="71"/>
      <c r="H53" s="71"/>
      <c r="I53" s="71"/>
      <c r="J53" s="71"/>
    </row>
    <row r="54" spans="1:10" s="72" customFormat="1" ht="45">
      <c r="A54" s="89" t="s">
        <v>552</v>
      </c>
      <c r="B54" s="136" t="s">
        <v>49</v>
      </c>
      <c r="C54" s="137" t="s">
        <v>506</v>
      </c>
      <c r="D54" s="90">
        <v>1771928</v>
      </c>
      <c r="E54" s="90" t="s">
        <v>62</v>
      </c>
      <c r="F54" s="91">
        <v>1771928</v>
      </c>
      <c r="G54" s="71"/>
      <c r="H54" s="71"/>
      <c r="I54" s="71"/>
      <c r="J54" s="71"/>
    </row>
    <row r="55" spans="1:10" s="72" customFormat="1" ht="12.75">
      <c r="A55" s="89" t="s">
        <v>553</v>
      </c>
      <c r="B55" s="136" t="s">
        <v>49</v>
      </c>
      <c r="C55" s="137" t="s">
        <v>507</v>
      </c>
      <c r="D55" s="90">
        <v>1771928</v>
      </c>
      <c r="E55" s="90" t="s">
        <v>62</v>
      </c>
      <c r="F55" s="91">
        <v>1771928</v>
      </c>
      <c r="G55" s="71"/>
      <c r="H55" s="71"/>
      <c r="I55" s="71"/>
      <c r="J55" s="71"/>
    </row>
    <row r="56" spans="1:10" s="72" customFormat="1" ht="22.5">
      <c r="A56" s="89" t="s">
        <v>554</v>
      </c>
      <c r="B56" s="136" t="s">
        <v>49</v>
      </c>
      <c r="C56" s="137" t="s">
        <v>508</v>
      </c>
      <c r="D56" s="90">
        <v>1771928</v>
      </c>
      <c r="E56" s="90" t="s">
        <v>62</v>
      </c>
      <c r="F56" s="91">
        <v>1771928</v>
      </c>
      <c r="G56" s="71"/>
      <c r="H56" s="71"/>
      <c r="I56" s="71"/>
      <c r="J56" s="71"/>
    </row>
    <row r="57" spans="1:10" s="72" customFormat="1" ht="45">
      <c r="A57" s="89" t="s">
        <v>555</v>
      </c>
      <c r="B57" s="136" t="s">
        <v>49</v>
      </c>
      <c r="C57" s="137" t="s">
        <v>509</v>
      </c>
      <c r="D57" s="90">
        <v>265900</v>
      </c>
      <c r="E57" s="90">
        <v>265900</v>
      </c>
      <c r="F57" s="91" t="s">
        <v>62</v>
      </c>
      <c r="G57" s="71"/>
      <c r="H57" s="71"/>
      <c r="I57" s="71"/>
      <c r="J57" s="71"/>
    </row>
    <row r="58" spans="1:10" s="72" customFormat="1" ht="56.25">
      <c r="A58" s="89" t="s">
        <v>556</v>
      </c>
      <c r="B58" s="136" t="s">
        <v>49</v>
      </c>
      <c r="C58" s="137" t="s">
        <v>510</v>
      </c>
      <c r="D58" s="90">
        <v>265900</v>
      </c>
      <c r="E58" s="90">
        <v>265900</v>
      </c>
      <c r="F58" s="91" t="s">
        <v>62</v>
      </c>
      <c r="G58" s="71"/>
      <c r="H58" s="71"/>
      <c r="I58" s="71"/>
      <c r="J58" s="71"/>
    </row>
    <row r="59" spans="1:10" s="72" customFormat="1" ht="56.25">
      <c r="A59" s="89" t="s">
        <v>557</v>
      </c>
      <c r="B59" s="136" t="s">
        <v>49</v>
      </c>
      <c r="C59" s="137" t="s">
        <v>511</v>
      </c>
      <c r="D59" s="90">
        <v>265900</v>
      </c>
      <c r="E59" s="90">
        <v>265900</v>
      </c>
      <c r="F59" s="91" t="s">
        <v>62</v>
      </c>
      <c r="G59" s="71"/>
      <c r="H59" s="71"/>
      <c r="I59" s="71"/>
      <c r="J59" s="71"/>
    </row>
    <row r="60" spans="1:10" s="72" customFormat="1" ht="22.5">
      <c r="A60" s="89" t="s">
        <v>416</v>
      </c>
      <c r="B60" s="136" t="s">
        <v>49</v>
      </c>
      <c r="C60" s="137" t="s">
        <v>512</v>
      </c>
      <c r="D60" s="90">
        <v>25609.25</v>
      </c>
      <c r="E60" s="90">
        <v>4944.06</v>
      </c>
      <c r="F60" s="91">
        <v>20665.19</v>
      </c>
      <c r="G60" s="71"/>
      <c r="H60" s="71"/>
      <c r="I60" s="71"/>
      <c r="J60" s="71"/>
    </row>
    <row r="61" spans="1:10" s="72" customFormat="1" ht="78.75">
      <c r="A61" s="89" t="s">
        <v>558</v>
      </c>
      <c r="B61" s="136" t="s">
        <v>49</v>
      </c>
      <c r="C61" s="137" t="s">
        <v>513</v>
      </c>
      <c r="D61" s="90">
        <v>5833</v>
      </c>
      <c r="E61" s="90" t="s">
        <v>62</v>
      </c>
      <c r="F61" s="91">
        <v>5833</v>
      </c>
      <c r="G61" s="71"/>
      <c r="H61" s="71"/>
      <c r="I61" s="71"/>
      <c r="J61" s="71"/>
    </row>
    <row r="62" spans="1:10" s="72" customFormat="1" ht="56.25">
      <c r="A62" s="89" t="s">
        <v>559</v>
      </c>
      <c r="B62" s="136" t="s">
        <v>49</v>
      </c>
      <c r="C62" s="137" t="s">
        <v>514</v>
      </c>
      <c r="D62" s="90">
        <v>5833</v>
      </c>
      <c r="E62" s="90" t="s">
        <v>62</v>
      </c>
      <c r="F62" s="91">
        <v>5833</v>
      </c>
      <c r="G62" s="71"/>
      <c r="H62" s="71"/>
      <c r="I62" s="71"/>
      <c r="J62" s="71"/>
    </row>
    <row r="63" spans="1:10" s="72" customFormat="1" ht="33.75">
      <c r="A63" s="89" t="s">
        <v>560</v>
      </c>
      <c r="B63" s="136" t="s">
        <v>49</v>
      </c>
      <c r="C63" s="137" t="s">
        <v>515</v>
      </c>
      <c r="D63" s="90">
        <v>19776.25</v>
      </c>
      <c r="E63" s="90">
        <v>4944.06</v>
      </c>
      <c r="F63" s="91">
        <v>14832.19</v>
      </c>
      <c r="G63" s="71"/>
      <c r="H63" s="71"/>
      <c r="I63" s="71"/>
      <c r="J63" s="71"/>
    </row>
    <row r="64" spans="1:10" s="72" customFormat="1" ht="34.5" thickBot="1">
      <c r="A64" s="89" t="s">
        <v>561</v>
      </c>
      <c r="B64" s="136" t="s">
        <v>49</v>
      </c>
      <c r="C64" s="137" t="s">
        <v>516</v>
      </c>
      <c r="D64" s="90">
        <v>19776.25</v>
      </c>
      <c r="E64" s="90">
        <v>4944.06</v>
      </c>
      <c r="F64" s="91">
        <v>14832.19</v>
      </c>
      <c r="G64" s="71"/>
      <c r="H64" s="71"/>
      <c r="I64" s="71"/>
      <c r="J64" s="71"/>
    </row>
    <row r="65" spans="1:8" s="21" customFormat="1" ht="12.75">
      <c r="A65" s="78"/>
      <c r="B65" s="76"/>
      <c r="C65" s="76"/>
      <c r="D65" s="77"/>
      <c r="E65" s="77"/>
      <c r="F65" s="77"/>
      <c r="H65" s="34"/>
    </row>
  </sheetData>
  <sheetProtection/>
  <mergeCells count="6">
    <mergeCell ref="A11:F11"/>
    <mergeCell ref="A13:A15"/>
    <mergeCell ref="B13:B15"/>
    <mergeCell ref="D13:D15"/>
    <mergeCell ref="E13:E15"/>
    <mergeCell ref="F13:F15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portrait" paperSize="8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5"/>
  <sheetViews>
    <sheetView showGridLines="0" tabSelected="1" view="pageBreakPreview" zoomScaleNormal="115" zoomScaleSheetLayoutView="100" zoomScalePageLayoutView="0" workbookViewId="0" topLeftCell="A193">
      <selection activeCell="F31" sqref="F31"/>
    </sheetView>
  </sheetViews>
  <sheetFormatPr defaultColWidth="9.00390625" defaultRowHeight="12.75"/>
  <cols>
    <col min="1" max="1" width="30.00390625" style="0" customWidth="1"/>
    <col min="2" max="2" width="4.625" style="0" customWidth="1"/>
    <col min="3" max="3" width="18.25390625" style="0" customWidth="1"/>
    <col min="4" max="4" width="11.625" style="0" customWidth="1"/>
    <col min="5" max="5" width="12.25390625" style="0" customWidth="1"/>
    <col min="6" max="6" width="15.00390625" style="0" customWidth="1"/>
    <col min="7" max="7" width="0.74609375" style="0" customWidth="1"/>
    <col min="8" max="8" width="32.875" style="0" customWidth="1"/>
    <col min="9" max="9" width="14.75390625" style="0" customWidth="1"/>
  </cols>
  <sheetData>
    <row r="1" spans="1:8" ht="15">
      <c r="A1" s="147" t="s">
        <v>26</v>
      </c>
      <c r="B1" s="147"/>
      <c r="C1" s="147"/>
      <c r="D1" s="147"/>
      <c r="E1" s="147"/>
      <c r="F1" s="33" t="s">
        <v>23</v>
      </c>
      <c r="G1" s="35"/>
      <c r="H1" s="35"/>
    </row>
    <row r="2" spans="1:8" ht="15">
      <c r="A2" s="35"/>
      <c r="B2" s="35"/>
      <c r="C2" s="35"/>
      <c r="D2" s="35"/>
      <c r="E2" s="35"/>
      <c r="F2" s="35"/>
      <c r="G2" s="35"/>
      <c r="H2" s="35"/>
    </row>
    <row r="3" spans="1:8" ht="12.75" customHeight="1">
      <c r="A3" s="45"/>
      <c r="B3" s="42" t="s">
        <v>8</v>
      </c>
      <c r="C3" s="43" t="s">
        <v>7</v>
      </c>
      <c r="D3" s="43" t="s">
        <v>21</v>
      </c>
      <c r="E3" s="44"/>
      <c r="F3" s="156" t="s">
        <v>14</v>
      </c>
      <c r="G3" s="35"/>
      <c r="H3" s="35"/>
    </row>
    <row r="4" spans="1:8" ht="12.75" customHeight="1">
      <c r="A4" s="63" t="s">
        <v>5</v>
      </c>
      <c r="B4" s="4" t="s">
        <v>9</v>
      </c>
      <c r="C4" s="38" t="s">
        <v>34</v>
      </c>
      <c r="D4" s="38" t="s">
        <v>22</v>
      </c>
      <c r="E4" s="37" t="s">
        <v>16</v>
      </c>
      <c r="F4" s="157"/>
      <c r="G4" s="35"/>
      <c r="H4" s="35"/>
    </row>
    <row r="5" spans="1:8" ht="11.25" customHeight="1">
      <c r="A5" s="46"/>
      <c r="B5" s="4" t="s">
        <v>10</v>
      </c>
      <c r="C5" s="36" t="s">
        <v>35</v>
      </c>
      <c r="D5" s="36" t="s">
        <v>3</v>
      </c>
      <c r="E5" s="39"/>
      <c r="F5" s="158"/>
      <c r="G5" s="35"/>
      <c r="H5" s="35"/>
    </row>
    <row r="6" spans="1:8" ht="13.5" thickBot="1">
      <c r="A6" s="47">
        <v>1</v>
      </c>
      <c r="B6" s="6">
        <v>2</v>
      </c>
      <c r="C6" s="40">
        <v>3</v>
      </c>
      <c r="D6" s="41" t="s">
        <v>1</v>
      </c>
      <c r="E6" s="41" t="s">
        <v>2</v>
      </c>
      <c r="F6" s="41" t="s">
        <v>6</v>
      </c>
      <c r="G6" s="48"/>
      <c r="H6" s="26"/>
    </row>
    <row r="7" spans="1:6" s="34" customFormat="1" ht="12.75">
      <c r="A7" s="95" t="s">
        <v>39</v>
      </c>
      <c r="B7" s="96">
        <v>200</v>
      </c>
      <c r="C7" s="69" t="s">
        <v>50</v>
      </c>
      <c r="D7" s="70">
        <f>D9</f>
        <v>23726952.14</v>
      </c>
      <c r="E7" s="70">
        <f>E9</f>
        <v>2168736.2600000002</v>
      </c>
      <c r="F7" s="70">
        <f>F9</f>
        <v>22002233.490000002</v>
      </c>
    </row>
    <row r="8" spans="1:6" s="34" customFormat="1" ht="12.75">
      <c r="A8" s="81" t="s">
        <v>48</v>
      </c>
      <c r="B8" s="97"/>
      <c r="C8" s="87"/>
      <c r="D8" s="88"/>
      <c r="E8" s="88"/>
      <c r="F8" s="94"/>
    </row>
    <row r="9" spans="1:6" s="71" customFormat="1" ht="12.75">
      <c r="A9" s="99" t="s">
        <v>13</v>
      </c>
      <c r="B9" s="132" t="s">
        <v>80</v>
      </c>
      <c r="C9" s="133" t="s">
        <v>81</v>
      </c>
      <c r="D9" s="92">
        <f>D10+D112+D136+D170+D181+D296+D346+D356</f>
        <v>23726952.14</v>
      </c>
      <c r="E9" s="92">
        <f>E10+E112+E136+E170+E181+E296+E346+E356</f>
        <v>2168736.2600000002</v>
      </c>
      <c r="F9" s="92">
        <f>F10+F112+F136+F170+F181+F296+F346+F356</f>
        <v>22002233.490000002</v>
      </c>
    </row>
    <row r="10" spans="1:6" s="71" customFormat="1" ht="22.5">
      <c r="A10" s="99" t="s">
        <v>379</v>
      </c>
      <c r="B10" s="132" t="s">
        <v>80</v>
      </c>
      <c r="C10" s="133" t="s">
        <v>82</v>
      </c>
      <c r="D10" s="92">
        <f>D11+D26+D79+D86</f>
        <v>7901455.25</v>
      </c>
      <c r="E10" s="92">
        <f>E11+E26+E79+E86</f>
        <v>986777.0399999999</v>
      </c>
      <c r="F10" s="92">
        <f>F11+F26+F79+F86</f>
        <v>6914678.21</v>
      </c>
    </row>
    <row r="11" spans="1:6" s="71" customFormat="1" ht="45">
      <c r="A11" s="99" t="s">
        <v>380</v>
      </c>
      <c r="B11" s="132" t="s">
        <v>80</v>
      </c>
      <c r="C11" s="133" t="s">
        <v>83</v>
      </c>
      <c r="D11" s="92">
        <f>D12</f>
        <v>1153800</v>
      </c>
      <c r="E11" s="92">
        <f>E12</f>
        <v>201072.11</v>
      </c>
      <c r="F11" s="92">
        <f>F12</f>
        <v>952727.8899999999</v>
      </c>
    </row>
    <row r="12" spans="1:6" s="71" customFormat="1" ht="67.5">
      <c r="A12" s="99" t="s">
        <v>381</v>
      </c>
      <c r="B12" s="132" t="s">
        <v>80</v>
      </c>
      <c r="C12" s="133" t="s">
        <v>84</v>
      </c>
      <c r="D12" s="92">
        <f>D13</f>
        <v>1153800</v>
      </c>
      <c r="E12" s="92">
        <f>E13</f>
        <v>201072.11</v>
      </c>
      <c r="F12" s="92">
        <f>F13</f>
        <v>952727.8899999999</v>
      </c>
    </row>
    <row r="13" spans="1:6" s="71" customFormat="1" ht="22.5">
      <c r="A13" s="99" t="s">
        <v>382</v>
      </c>
      <c r="B13" s="132" t="s">
        <v>80</v>
      </c>
      <c r="C13" s="133" t="s">
        <v>85</v>
      </c>
      <c r="D13" s="92">
        <f>D14</f>
        <v>1153800</v>
      </c>
      <c r="E13" s="92">
        <f>E14</f>
        <v>201072.11</v>
      </c>
      <c r="F13" s="92">
        <f>F14</f>
        <v>952727.8899999999</v>
      </c>
    </row>
    <row r="14" spans="1:6" s="71" customFormat="1" ht="22.5">
      <c r="A14" s="99" t="s">
        <v>383</v>
      </c>
      <c r="B14" s="132" t="s">
        <v>80</v>
      </c>
      <c r="C14" s="133" t="s">
        <v>86</v>
      </c>
      <c r="D14" s="92">
        <f>D15</f>
        <v>1153800</v>
      </c>
      <c r="E14" s="92">
        <f>E15</f>
        <v>201072.11</v>
      </c>
      <c r="F14" s="92">
        <f>F15</f>
        <v>952727.8899999999</v>
      </c>
    </row>
    <row r="15" spans="1:6" s="71" customFormat="1" ht="67.5">
      <c r="A15" s="99" t="s">
        <v>652</v>
      </c>
      <c r="B15" s="132" t="s">
        <v>80</v>
      </c>
      <c r="C15" s="133" t="s">
        <v>653</v>
      </c>
      <c r="D15" s="92">
        <f>D16</f>
        <v>1153800</v>
      </c>
      <c r="E15" s="92">
        <f>E16</f>
        <v>201072.11</v>
      </c>
      <c r="F15" s="92">
        <f>F16</f>
        <v>952727.8899999999</v>
      </c>
    </row>
    <row r="16" spans="1:6" s="71" customFormat="1" ht="33.75">
      <c r="A16" s="99" t="s">
        <v>575</v>
      </c>
      <c r="B16" s="132" t="s">
        <v>80</v>
      </c>
      <c r="C16" s="133" t="s">
        <v>563</v>
      </c>
      <c r="D16" s="92">
        <f>D17+D22</f>
        <v>1153800</v>
      </c>
      <c r="E16" s="92">
        <f>E17+E22</f>
        <v>201072.11</v>
      </c>
      <c r="F16" s="92">
        <f>F17+F22</f>
        <v>952727.8899999999</v>
      </c>
    </row>
    <row r="17" spans="1:6" s="71" customFormat="1" ht="22.5">
      <c r="A17" s="99" t="s">
        <v>384</v>
      </c>
      <c r="B17" s="132" t="s">
        <v>80</v>
      </c>
      <c r="C17" s="133" t="s">
        <v>87</v>
      </c>
      <c r="D17" s="92">
        <f>D18</f>
        <v>1107800</v>
      </c>
      <c r="E17" s="92">
        <f>E18</f>
        <v>201072.11</v>
      </c>
      <c r="F17" s="92">
        <f>F18</f>
        <v>906727.8899999999</v>
      </c>
    </row>
    <row r="18" spans="1:6" s="71" customFormat="1" ht="12.75">
      <c r="A18" s="99" t="s">
        <v>385</v>
      </c>
      <c r="B18" s="132" t="s">
        <v>80</v>
      </c>
      <c r="C18" s="133" t="s">
        <v>88</v>
      </c>
      <c r="D18" s="92">
        <f>D19</f>
        <v>1107800</v>
      </c>
      <c r="E18" s="92">
        <f>E19</f>
        <v>201072.11</v>
      </c>
      <c r="F18" s="92">
        <f>F19</f>
        <v>906727.8899999999</v>
      </c>
    </row>
    <row r="19" spans="1:6" s="71" customFormat="1" ht="22.5">
      <c r="A19" s="99" t="s">
        <v>386</v>
      </c>
      <c r="B19" s="132" t="s">
        <v>80</v>
      </c>
      <c r="C19" s="133" t="s">
        <v>89</v>
      </c>
      <c r="D19" s="92">
        <f>D20+D21</f>
        <v>1107800</v>
      </c>
      <c r="E19" s="92">
        <f>E20+E21</f>
        <v>201072.11</v>
      </c>
      <c r="F19" s="92">
        <f>F20+F21</f>
        <v>906727.8899999999</v>
      </c>
    </row>
    <row r="20" spans="1:6" s="71" customFormat="1" ht="12.75">
      <c r="A20" s="99" t="s">
        <v>387</v>
      </c>
      <c r="B20" s="132" t="s">
        <v>80</v>
      </c>
      <c r="C20" s="133" t="s">
        <v>90</v>
      </c>
      <c r="D20" s="92">
        <v>965800</v>
      </c>
      <c r="E20" s="92">
        <v>160232.18</v>
      </c>
      <c r="F20" s="98">
        <v>805567.82</v>
      </c>
    </row>
    <row r="21" spans="1:6" s="71" customFormat="1" ht="22.5">
      <c r="A21" s="99" t="s">
        <v>388</v>
      </c>
      <c r="B21" s="132" t="s">
        <v>80</v>
      </c>
      <c r="C21" s="133" t="s">
        <v>91</v>
      </c>
      <c r="D21" s="92">
        <v>142000</v>
      </c>
      <c r="E21" s="92">
        <v>40839.93</v>
      </c>
      <c r="F21" s="98">
        <v>101160.07</v>
      </c>
    </row>
    <row r="22" spans="1:6" s="71" customFormat="1" ht="33.75">
      <c r="A22" s="99" t="s">
        <v>389</v>
      </c>
      <c r="B22" s="132" t="s">
        <v>80</v>
      </c>
      <c r="C22" s="133" t="s">
        <v>92</v>
      </c>
      <c r="D22" s="92">
        <f>D23</f>
        <v>46000</v>
      </c>
      <c r="E22" s="92">
        <f>E23</f>
        <v>0</v>
      </c>
      <c r="F22" s="92">
        <f>F23</f>
        <v>46000</v>
      </c>
    </row>
    <row r="23" spans="1:6" s="71" customFormat="1" ht="12.75">
      <c r="A23" s="99" t="s">
        <v>385</v>
      </c>
      <c r="B23" s="132" t="s">
        <v>80</v>
      </c>
      <c r="C23" s="133" t="s">
        <v>93</v>
      </c>
      <c r="D23" s="92">
        <f>D24</f>
        <v>46000</v>
      </c>
      <c r="E23" s="92">
        <f>E24</f>
        <v>0</v>
      </c>
      <c r="F23" s="92">
        <f>F24</f>
        <v>46000</v>
      </c>
    </row>
    <row r="24" spans="1:6" s="71" customFormat="1" ht="22.5">
      <c r="A24" s="99" t="s">
        <v>386</v>
      </c>
      <c r="B24" s="132" t="s">
        <v>80</v>
      </c>
      <c r="C24" s="133" t="s">
        <v>94</v>
      </c>
      <c r="D24" s="92">
        <f>D25</f>
        <v>46000</v>
      </c>
      <c r="E24" s="92">
        <f>E25</f>
        <v>0</v>
      </c>
      <c r="F24" s="92">
        <f>F25</f>
        <v>46000</v>
      </c>
    </row>
    <row r="25" spans="1:6" s="71" customFormat="1" ht="12.75">
      <c r="A25" s="99" t="s">
        <v>390</v>
      </c>
      <c r="B25" s="132" t="s">
        <v>80</v>
      </c>
      <c r="C25" s="133" t="s">
        <v>95</v>
      </c>
      <c r="D25" s="92">
        <v>46000</v>
      </c>
      <c r="E25" s="92">
        <v>0</v>
      </c>
      <c r="F25" s="98">
        <v>46000</v>
      </c>
    </row>
    <row r="26" spans="1:6" s="71" customFormat="1" ht="90">
      <c r="A26" s="99" t="s">
        <v>391</v>
      </c>
      <c r="B26" s="132" t="s">
        <v>80</v>
      </c>
      <c r="C26" s="133" t="s">
        <v>96</v>
      </c>
      <c r="D26" s="92">
        <f>D27</f>
        <v>6340079</v>
      </c>
      <c r="E26" s="92">
        <f>E27</f>
        <v>778960.8699999999</v>
      </c>
      <c r="F26" s="92">
        <f>F27</f>
        <v>5561118.13</v>
      </c>
    </row>
    <row r="27" spans="1:6" s="71" customFormat="1" ht="67.5">
      <c r="A27" s="99" t="s">
        <v>381</v>
      </c>
      <c r="B27" s="132" t="s">
        <v>80</v>
      </c>
      <c r="C27" s="133" t="s">
        <v>97</v>
      </c>
      <c r="D27" s="92">
        <f>D28</f>
        <v>6340079</v>
      </c>
      <c r="E27" s="92">
        <f>E28</f>
        <v>778960.8699999999</v>
      </c>
      <c r="F27" s="92">
        <f>F28</f>
        <v>5561118.13</v>
      </c>
    </row>
    <row r="28" spans="1:6" s="71" customFormat="1" ht="12.75">
      <c r="A28" s="99" t="s">
        <v>392</v>
      </c>
      <c r="B28" s="132" t="s">
        <v>80</v>
      </c>
      <c r="C28" s="133" t="s">
        <v>98</v>
      </c>
      <c r="D28" s="92">
        <f>D29+D67</f>
        <v>6340079</v>
      </c>
      <c r="E28" s="92">
        <f>E29+E67</f>
        <v>778960.8699999999</v>
      </c>
      <c r="F28" s="92">
        <f>F29+F67</f>
        <v>5561118.13</v>
      </c>
    </row>
    <row r="29" spans="1:6" s="71" customFormat="1" ht="33.75">
      <c r="A29" s="99" t="s">
        <v>393</v>
      </c>
      <c r="B29" s="132" t="s">
        <v>80</v>
      </c>
      <c r="C29" s="133" t="s">
        <v>99</v>
      </c>
      <c r="D29" s="92">
        <f>D30+D41+D62</f>
        <v>5705004</v>
      </c>
      <c r="E29" s="92">
        <f>E30+E41+E62</f>
        <v>722087.3399999999</v>
      </c>
      <c r="F29" s="92">
        <f>F30+F41+F62</f>
        <v>4982916.66</v>
      </c>
    </row>
    <row r="30" spans="1:6" s="71" customFormat="1" ht="90">
      <c r="A30" s="99" t="s">
        <v>565</v>
      </c>
      <c r="B30" s="132" t="s">
        <v>80</v>
      </c>
      <c r="C30" s="133" t="s">
        <v>566</v>
      </c>
      <c r="D30" s="92">
        <f>D31</f>
        <v>4140120</v>
      </c>
      <c r="E30" s="92">
        <f>E31</f>
        <v>537516.19</v>
      </c>
      <c r="F30" s="92">
        <f>F31</f>
        <v>3602603.81</v>
      </c>
    </row>
    <row r="31" spans="1:6" s="71" customFormat="1" ht="33.75">
      <c r="A31" s="99" t="s">
        <v>562</v>
      </c>
      <c r="B31" s="132" t="s">
        <v>80</v>
      </c>
      <c r="C31" s="133" t="s">
        <v>564</v>
      </c>
      <c r="D31" s="92">
        <f>D32+D37</f>
        <v>4140120</v>
      </c>
      <c r="E31" s="92">
        <f>E32+E37</f>
        <v>537516.19</v>
      </c>
      <c r="F31" s="92">
        <f>F32+F37</f>
        <v>3602603.81</v>
      </c>
    </row>
    <row r="32" spans="1:6" s="71" customFormat="1" ht="22.5">
      <c r="A32" s="99" t="s">
        <v>384</v>
      </c>
      <c r="B32" s="132" t="s">
        <v>80</v>
      </c>
      <c r="C32" s="133" t="s">
        <v>100</v>
      </c>
      <c r="D32" s="92">
        <f>D33</f>
        <v>4030120</v>
      </c>
      <c r="E32" s="92">
        <f>E33</f>
        <v>537446.19</v>
      </c>
      <c r="F32" s="92">
        <f>F33</f>
        <v>3492673.81</v>
      </c>
    </row>
    <row r="33" spans="1:6" s="71" customFormat="1" ht="12.75">
      <c r="A33" s="99" t="s">
        <v>385</v>
      </c>
      <c r="B33" s="132" t="s">
        <v>80</v>
      </c>
      <c r="C33" s="133" t="s">
        <v>101</v>
      </c>
      <c r="D33" s="92">
        <f>D34</f>
        <v>4030120</v>
      </c>
      <c r="E33" s="92">
        <f>E34</f>
        <v>537446.19</v>
      </c>
      <c r="F33" s="92">
        <f>F34</f>
        <v>3492673.81</v>
      </c>
    </row>
    <row r="34" spans="1:6" s="71" customFormat="1" ht="22.5">
      <c r="A34" s="99" t="s">
        <v>386</v>
      </c>
      <c r="B34" s="132" t="s">
        <v>80</v>
      </c>
      <c r="C34" s="133" t="s">
        <v>102</v>
      </c>
      <c r="D34" s="92">
        <f>D35+D36</f>
        <v>4030120</v>
      </c>
      <c r="E34" s="92">
        <f>E35+E36</f>
        <v>537446.19</v>
      </c>
      <c r="F34" s="92">
        <f>F35+F36</f>
        <v>3492673.81</v>
      </c>
    </row>
    <row r="35" spans="1:6" s="71" customFormat="1" ht="12.75">
      <c r="A35" s="99" t="s">
        <v>387</v>
      </c>
      <c r="B35" s="132" t="s">
        <v>80</v>
      </c>
      <c r="C35" s="133" t="s">
        <v>103</v>
      </c>
      <c r="D35" s="92">
        <v>3028554</v>
      </c>
      <c r="E35" s="92">
        <v>435898.1</v>
      </c>
      <c r="F35" s="98">
        <v>2592655.9</v>
      </c>
    </row>
    <row r="36" spans="1:6" s="71" customFormat="1" ht="22.5">
      <c r="A36" s="99" t="s">
        <v>388</v>
      </c>
      <c r="B36" s="132" t="s">
        <v>80</v>
      </c>
      <c r="C36" s="133" t="s">
        <v>104</v>
      </c>
      <c r="D36" s="92">
        <v>1001566</v>
      </c>
      <c r="E36" s="92">
        <v>101548.09</v>
      </c>
      <c r="F36" s="98">
        <v>900017.91</v>
      </c>
    </row>
    <row r="37" spans="1:6" s="71" customFormat="1" ht="25.5" customHeight="1">
      <c r="A37" s="99" t="s">
        <v>389</v>
      </c>
      <c r="B37" s="132" t="s">
        <v>80</v>
      </c>
      <c r="C37" s="133" t="s">
        <v>105</v>
      </c>
      <c r="D37" s="92">
        <f>D38</f>
        <v>110000</v>
      </c>
      <c r="E37" s="92">
        <f>E38</f>
        <v>70</v>
      </c>
      <c r="F37" s="92">
        <f>F38</f>
        <v>109930</v>
      </c>
    </row>
    <row r="38" spans="1:6" s="71" customFormat="1" ht="12.75">
      <c r="A38" s="99" t="s">
        <v>385</v>
      </c>
      <c r="B38" s="132" t="s">
        <v>80</v>
      </c>
      <c r="C38" s="133" t="s">
        <v>106</v>
      </c>
      <c r="D38" s="92">
        <f>D39</f>
        <v>110000</v>
      </c>
      <c r="E38" s="92">
        <f>E39</f>
        <v>70</v>
      </c>
      <c r="F38" s="92">
        <f>F39</f>
        <v>109930</v>
      </c>
    </row>
    <row r="39" spans="1:6" s="71" customFormat="1" ht="22.5">
      <c r="A39" s="99" t="s">
        <v>386</v>
      </c>
      <c r="B39" s="132" t="s">
        <v>80</v>
      </c>
      <c r="C39" s="133" t="s">
        <v>107</v>
      </c>
      <c r="D39" s="92">
        <f>D40</f>
        <v>110000</v>
      </c>
      <c r="E39" s="92">
        <f>E40</f>
        <v>70</v>
      </c>
      <c r="F39" s="92">
        <f>F40</f>
        <v>109930</v>
      </c>
    </row>
    <row r="40" spans="1:6" s="71" customFormat="1" ht="12.75">
      <c r="A40" s="99" t="s">
        <v>390</v>
      </c>
      <c r="B40" s="132" t="s">
        <v>80</v>
      </c>
      <c r="C40" s="133" t="s">
        <v>108</v>
      </c>
      <c r="D40" s="92">
        <v>110000</v>
      </c>
      <c r="E40" s="92">
        <v>70</v>
      </c>
      <c r="F40" s="98">
        <v>109930</v>
      </c>
    </row>
    <row r="41" spans="1:6" s="71" customFormat="1" ht="33.75">
      <c r="A41" s="99" t="s">
        <v>568</v>
      </c>
      <c r="B41" s="132" t="s">
        <v>80</v>
      </c>
      <c r="C41" s="133" t="s">
        <v>567</v>
      </c>
      <c r="D41" s="92">
        <f>D43+D51</f>
        <v>1549284</v>
      </c>
      <c r="E41" s="92">
        <f>E43+E51</f>
        <v>184571.14999999997</v>
      </c>
      <c r="F41" s="92">
        <f>F43+F51</f>
        <v>1364712.85</v>
      </c>
    </row>
    <row r="42" spans="1:6" s="71" customFormat="1" ht="33.75">
      <c r="A42" s="99" t="s">
        <v>583</v>
      </c>
      <c r="B42" s="132" t="s">
        <v>80</v>
      </c>
      <c r="C42" s="133" t="s">
        <v>569</v>
      </c>
      <c r="D42" s="92">
        <f>D43+D51</f>
        <v>1549284</v>
      </c>
      <c r="E42" s="92">
        <f>E43+E51</f>
        <v>184571.14999999997</v>
      </c>
      <c r="F42" s="92">
        <f>F43+F51</f>
        <v>1364712.85</v>
      </c>
    </row>
    <row r="43" spans="1:6" s="71" customFormat="1" ht="33.75">
      <c r="A43" s="99" t="s">
        <v>394</v>
      </c>
      <c r="B43" s="132" t="s">
        <v>80</v>
      </c>
      <c r="C43" s="133" t="s">
        <v>109</v>
      </c>
      <c r="D43" s="92">
        <f>D44+D49</f>
        <v>294862</v>
      </c>
      <c r="E43" s="92">
        <f>E44+E49</f>
        <v>47238.509999999995</v>
      </c>
      <c r="F43" s="92">
        <f>F44+F49</f>
        <v>247623.49</v>
      </c>
    </row>
    <row r="44" spans="1:6" s="71" customFormat="1" ht="12.75">
      <c r="A44" s="99" t="s">
        <v>385</v>
      </c>
      <c r="B44" s="132" t="s">
        <v>80</v>
      </c>
      <c r="C44" s="133" t="s">
        <v>110</v>
      </c>
      <c r="D44" s="92">
        <f>D45</f>
        <v>244862</v>
      </c>
      <c r="E44" s="92">
        <f>E45</f>
        <v>47238.509999999995</v>
      </c>
      <c r="F44" s="92">
        <f>F45</f>
        <v>197623.49</v>
      </c>
    </row>
    <row r="45" spans="1:6" s="71" customFormat="1" ht="12.75">
      <c r="A45" s="99" t="s">
        <v>395</v>
      </c>
      <c r="B45" s="132" t="s">
        <v>80</v>
      </c>
      <c r="C45" s="133" t="s">
        <v>111</v>
      </c>
      <c r="D45" s="92">
        <f>D46+D47+D48</f>
        <v>244862</v>
      </c>
      <c r="E45" s="92">
        <f>E46+E47+E48</f>
        <v>47238.509999999995</v>
      </c>
      <c r="F45" s="92">
        <f>F46+F47+F48</f>
        <v>197623.49</v>
      </c>
    </row>
    <row r="46" spans="1:6" s="71" customFormat="1" ht="12.75">
      <c r="A46" s="99" t="s">
        <v>396</v>
      </c>
      <c r="B46" s="132" t="s">
        <v>80</v>
      </c>
      <c r="C46" s="133" t="s">
        <v>112</v>
      </c>
      <c r="D46" s="92">
        <v>111862</v>
      </c>
      <c r="E46" s="92">
        <v>25295.51</v>
      </c>
      <c r="F46" s="98">
        <v>86566.49</v>
      </c>
    </row>
    <row r="47" spans="1:6" s="71" customFormat="1" ht="22.5">
      <c r="A47" s="99" t="s">
        <v>397</v>
      </c>
      <c r="B47" s="132" t="s">
        <v>80</v>
      </c>
      <c r="C47" s="133" t="s">
        <v>113</v>
      </c>
      <c r="D47" s="92">
        <v>60000</v>
      </c>
      <c r="E47" s="92">
        <v>0</v>
      </c>
      <c r="F47" s="98">
        <v>60000</v>
      </c>
    </row>
    <row r="48" spans="1:6" s="71" customFormat="1" ht="12.75">
      <c r="A48" s="99" t="s">
        <v>398</v>
      </c>
      <c r="B48" s="132" t="s">
        <v>80</v>
      </c>
      <c r="C48" s="133" t="s">
        <v>114</v>
      </c>
      <c r="D48" s="92">
        <v>73000</v>
      </c>
      <c r="E48" s="92">
        <v>21943</v>
      </c>
      <c r="F48" s="98">
        <v>51057</v>
      </c>
    </row>
    <row r="49" spans="1:6" s="71" customFormat="1" ht="22.5">
      <c r="A49" s="99" t="s">
        <v>399</v>
      </c>
      <c r="B49" s="132" t="s">
        <v>80</v>
      </c>
      <c r="C49" s="133" t="s">
        <v>115</v>
      </c>
      <c r="D49" s="92">
        <f>D50</f>
        <v>50000</v>
      </c>
      <c r="E49" s="92">
        <f>E50</f>
        <v>0</v>
      </c>
      <c r="F49" s="92">
        <f>F50</f>
        <v>50000</v>
      </c>
    </row>
    <row r="50" spans="1:6" s="71" customFormat="1" ht="22.5">
      <c r="A50" s="99" t="s">
        <v>400</v>
      </c>
      <c r="B50" s="132" t="s">
        <v>80</v>
      </c>
      <c r="C50" s="133" t="s">
        <v>116</v>
      </c>
      <c r="D50" s="92">
        <v>50000</v>
      </c>
      <c r="E50" s="92">
        <v>0</v>
      </c>
      <c r="F50" s="98">
        <v>50000</v>
      </c>
    </row>
    <row r="51" spans="1:6" s="71" customFormat="1" ht="33.75">
      <c r="A51" s="99" t="s">
        <v>401</v>
      </c>
      <c r="B51" s="132" t="s">
        <v>80</v>
      </c>
      <c r="C51" s="133" t="s">
        <v>117</v>
      </c>
      <c r="D51" s="92">
        <f>D52+D59</f>
        <v>1254422</v>
      </c>
      <c r="E51" s="92">
        <f>E52+E59</f>
        <v>137332.63999999998</v>
      </c>
      <c r="F51" s="92">
        <f>F52+F59</f>
        <v>1117089.36</v>
      </c>
    </row>
    <row r="52" spans="1:6" s="71" customFormat="1" ht="12.75">
      <c r="A52" s="99" t="s">
        <v>385</v>
      </c>
      <c r="B52" s="132" t="s">
        <v>80</v>
      </c>
      <c r="C52" s="133" t="s">
        <v>118</v>
      </c>
      <c r="D52" s="92">
        <f>D53</f>
        <v>748622</v>
      </c>
      <c r="E52" s="92">
        <f>E53</f>
        <v>101179.56999999999</v>
      </c>
      <c r="F52" s="92">
        <f>F53</f>
        <v>647442.43</v>
      </c>
    </row>
    <row r="53" spans="1:6" s="71" customFormat="1" ht="12.75">
      <c r="A53" s="99" t="s">
        <v>395</v>
      </c>
      <c r="B53" s="132" t="s">
        <v>80</v>
      </c>
      <c r="C53" s="133" t="s">
        <v>119</v>
      </c>
      <c r="D53" s="92">
        <f>D54+D55+D56+D57+D58</f>
        <v>748622</v>
      </c>
      <c r="E53" s="92">
        <f>E54+E55+E56+E57+E58</f>
        <v>101179.56999999999</v>
      </c>
      <c r="F53" s="92">
        <f>F54+F55+F56+F57+F58</f>
        <v>647442.43</v>
      </c>
    </row>
    <row r="54" spans="1:6" s="71" customFormat="1" ht="12.75">
      <c r="A54" s="99" t="s">
        <v>396</v>
      </c>
      <c r="B54" s="132" t="s">
        <v>80</v>
      </c>
      <c r="C54" s="133" t="s">
        <v>120</v>
      </c>
      <c r="D54" s="92">
        <v>10000</v>
      </c>
      <c r="E54" s="92">
        <v>3617.84</v>
      </c>
      <c r="F54" s="98">
        <v>6382.16</v>
      </c>
    </row>
    <row r="55" spans="1:6" s="71" customFormat="1" ht="12.75">
      <c r="A55" s="99" t="s">
        <v>402</v>
      </c>
      <c r="B55" s="132" t="s">
        <v>80</v>
      </c>
      <c r="C55" s="133" t="s">
        <v>121</v>
      </c>
      <c r="D55" s="92">
        <v>7000</v>
      </c>
      <c r="E55" s="92">
        <v>0</v>
      </c>
      <c r="F55" s="98">
        <v>7000</v>
      </c>
    </row>
    <row r="56" spans="1:6" s="71" customFormat="1" ht="12.75">
      <c r="A56" s="99" t="s">
        <v>403</v>
      </c>
      <c r="B56" s="132" t="s">
        <v>80</v>
      </c>
      <c r="C56" s="133" t="s">
        <v>122</v>
      </c>
      <c r="D56" s="92">
        <v>591122</v>
      </c>
      <c r="E56" s="92">
        <v>69429.29</v>
      </c>
      <c r="F56" s="98">
        <v>521692.71</v>
      </c>
    </row>
    <row r="57" spans="1:6" s="71" customFormat="1" ht="22.5">
      <c r="A57" s="99" t="s">
        <v>397</v>
      </c>
      <c r="B57" s="132" t="s">
        <v>80</v>
      </c>
      <c r="C57" s="133" t="s">
        <v>123</v>
      </c>
      <c r="D57" s="92">
        <v>85000</v>
      </c>
      <c r="E57" s="92">
        <v>4850</v>
      </c>
      <c r="F57" s="98">
        <v>80150</v>
      </c>
    </row>
    <row r="58" spans="1:6" s="71" customFormat="1" ht="12.75">
      <c r="A58" s="99" t="s">
        <v>398</v>
      </c>
      <c r="B58" s="132" t="s">
        <v>80</v>
      </c>
      <c r="C58" s="133" t="s">
        <v>124</v>
      </c>
      <c r="D58" s="92">
        <v>55500</v>
      </c>
      <c r="E58" s="92">
        <v>23282.44</v>
      </c>
      <c r="F58" s="98">
        <v>32217.56</v>
      </c>
    </row>
    <row r="59" spans="1:6" s="71" customFormat="1" ht="22.5">
      <c r="A59" s="99" t="s">
        <v>399</v>
      </c>
      <c r="B59" s="132" t="s">
        <v>80</v>
      </c>
      <c r="C59" s="133" t="s">
        <v>125</v>
      </c>
      <c r="D59" s="92">
        <f>D60+D61</f>
        <v>505800</v>
      </c>
      <c r="E59" s="92">
        <f>E60+E61</f>
        <v>36153.07</v>
      </c>
      <c r="F59" s="92">
        <f>F60+F61</f>
        <v>469646.93</v>
      </c>
    </row>
    <row r="60" spans="1:6" s="71" customFormat="1" ht="22.5">
      <c r="A60" s="99" t="s">
        <v>400</v>
      </c>
      <c r="B60" s="132" t="s">
        <v>80</v>
      </c>
      <c r="C60" s="133" t="s">
        <v>126</v>
      </c>
      <c r="D60" s="92">
        <v>70000</v>
      </c>
      <c r="E60" s="92">
        <v>0</v>
      </c>
      <c r="F60" s="98">
        <v>70000</v>
      </c>
    </row>
    <row r="61" spans="1:6" s="71" customFormat="1" ht="22.5">
      <c r="A61" s="99" t="s">
        <v>404</v>
      </c>
      <c r="B61" s="132" t="s">
        <v>80</v>
      </c>
      <c r="C61" s="133" t="s">
        <v>127</v>
      </c>
      <c r="D61" s="92">
        <v>435800</v>
      </c>
      <c r="E61" s="92">
        <v>36153.07</v>
      </c>
      <c r="F61" s="98">
        <v>399646.93</v>
      </c>
    </row>
    <row r="62" spans="1:6" s="71" customFormat="1" ht="12.75">
      <c r="A62" s="99" t="s">
        <v>570</v>
      </c>
      <c r="B62" s="132" t="s">
        <v>80</v>
      </c>
      <c r="C62" s="133" t="s">
        <v>572</v>
      </c>
      <c r="D62" s="92">
        <f>D63</f>
        <v>15600</v>
      </c>
      <c r="E62" s="92">
        <f>E63</f>
        <v>0</v>
      </c>
      <c r="F62" s="92">
        <f>F63</f>
        <v>15600</v>
      </c>
    </row>
    <row r="63" spans="1:6" s="71" customFormat="1" ht="45">
      <c r="A63" s="99" t="s">
        <v>571</v>
      </c>
      <c r="B63" s="132" t="s">
        <v>80</v>
      </c>
      <c r="C63" s="133" t="s">
        <v>573</v>
      </c>
      <c r="D63" s="92">
        <f>D64</f>
        <v>15600</v>
      </c>
      <c r="E63" s="92">
        <f>E64</f>
        <v>0</v>
      </c>
      <c r="F63" s="92">
        <f>F64</f>
        <v>15600</v>
      </c>
    </row>
    <row r="64" spans="1:6" s="71" customFormat="1" ht="22.5">
      <c r="A64" s="99" t="s">
        <v>405</v>
      </c>
      <c r="B64" s="132" t="s">
        <v>80</v>
      </c>
      <c r="C64" s="133" t="s">
        <v>128</v>
      </c>
      <c r="D64" s="92">
        <f>D65</f>
        <v>15600</v>
      </c>
      <c r="E64" s="92">
        <f>E65</f>
        <v>0</v>
      </c>
      <c r="F64" s="92">
        <f>F65</f>
        <v>15600</v>
      </c>
    </row>
    <row r="65" spans="1:6" s="71" customFormat="1" ht="12.75">
      <c r="A65" s="99" t="s">
        <v>385</v>
      </c>
      <c r="B65" s="132" t="s">
        <v>80</v>
      </c>
      <c r="C65" s="133" t="s">
        <v>129</v>
      </c>
      <c r="D65" s="92">
        <f>D66</f>
        <v>15600</v>
      </c>
      <c r="E65" s="92">
        <f>E66</f>
        <v>0</v>
      </c>
      <c r="F65" s="92">
        <f>F66</f>
        <v>15600</v>
      </c>
    </row>
    <row r="66" spans="1:6" s="71" customFormat="1" ht="12.75">
      <c r="A66" s="99" t="s">
        <v>406</v>
      </c>
      <c r="B66" s="132" t="s">
        <v>80</v>
      </c>
      <c r="C66" s="133" t="s">
        <v>130</v>
      </c>
      <c r="D66" s="92">
        <v>15600</v>
      </c>
      <c r="E66" s="92">
        <v>0</v>
      </c>
      <c r="F66" s="98">
        <v>15600</v>
      </c>
    </row>
    <row r="67" spans="1:6" s="71" customFormat="1" ht="45">
      <c r="A67" s="99" t="s">
        <v>407</v>
      </c>
      <c r="B67" s="132" t="s">
        <v>80</v>
      </c>
      <c r="C67" s="133" t="s">
        <v>131</v>
      </c>
      <c r="D67" s="92">
        <f>D68</f>
        <v>635075</v>
      </c>
      <c r="E67" s="92">
        <f>E68</f>
        <v>56873.530000000006</v>
      </c>
      <c r="F67" s="92">
        <f>F68</f>
        <v>578201.47</v>
      </c>
    </row>
    <row r="68" spans="1:6" s="71" customFormat="1" ht="90">
      <c r="A68" s="99" t="s">
        <v>565</v>
      </c>
      <c r="B68" s="132" t="s">
        <v>80</v>
      </c>
      <c r="C68" s="133" t="s">
        <v>574</v>
      </c>
      <c r="D68" s="92">
        <f>D69</f>
        <v>635075</v>
      </c>
      <c r="E68" s="92">
        <f>E69</f>
        <v>56873.530000000006</v>
      </c>
      <c r="F68" s="92">
        <f>F69</f>
        <v>578201.47</v>
      </c>
    </row>
    <row r="69" spans="1:7" s="71" customFormat="1" ht="33.75">
      <c r="A69" s="99" t="s">
        <v>575</v>
      </c>
      <c r="B69" s="132" t="s">
        <v>80</v>
      </c>
      <c r="C69" s="133" t="s">
        <v>576</v>
      </c>
      <c r="D69" s="92">
        <f>D70+D75</f>
        <v>635075</v>
      </c>
      <c r="E69" s="92">
        <f>E70+E75</f>
        <v>56873.530000000006</v>
      </c>
      <c r="F69" s="92">
        <f>F70+F75</f>
        <v>578201.47</v>
      </c>
      <c r="G69" s="92">
        <f>G70+G75</f>
        <v>0</v>
      </c>
    </row>
    <row r="70" spans="1:6" s="71" customFormat="1" ht="22.5">
      <c r="A70" s="99" t="s">
        <v>384</v>
      </c>
      <c r="B70" s="132" t="s">
        <v>80</v>
      </c>
      <c r="C70" s="133" t="s">
        <v>132</v>
      </c>
      <c r="D70" s="92">
        <f>D71</f>
        <v>622075</v>
      </c>
      <c r="E70" s="92">
        <f>E71</f>
        <v>56873.530000000006</v>
      </c>
      <c r="F70" s="92">
        <f>F71</f>
        <v>565201.47</v>
      </c>
    </row>
    <row r="71" spans="1:6" s="71" customFormat="1" ht="12.75">
      <c r="A71" s="99" t="s">
        <v>385</v>
      </c>
      <c r="B71" s="132" t="s">
        <v>80</v>
      </c>
      <c r="C71" s="133" t="s">
        <v>133</v>
      </c>
      <c r="D71" s="92">
        <f>D72</f>
        <v>622075</v>
      </c>
      <c r="E71" s="92">
        <f>E72</f>
        <v>56873.530000000006</v>
      </c>
      <c r="F71" s="92">
        <f>F72</f>
        <v>565201.47</v>
      </c>
    </row>
    <row r="72" spans="1:6" s="71" customFormat="1" ht="22.5">
      <c r="A72" s="99" t="s">
        <v>386</v>
      </c>
      <c r="B72" s="132" t="s">
        <v>80</v>
      </c>
      <c r="C72" s="133" t="s">
        <v>134</v>
      </c>
      <c r="D72" s="92">
        <f>D73+D74</f>
        <v>622075</v>
      </c>
      <c r="E72" s="92">
        <f>E73+E74</f>
        <v>56873.530000000006</v>
      </c>
      <c r="F72" s="92">
        <f>F73+F74</f>
        <v>565201.47</v>
      </c>
    </row>
    <row r="73" spans="1:6" s="71" customFormat="1" ht="12.75">
      <c r="A73" s="99" t="s">
        <v>387</v>
      </c>
      <c r="B73" s="132" t="s">
        <v>80</v>
      </c>
      <c r="C73" s="133" t="s">
        <v>135</v>
      </c>
      <c r="D73" s="92">
        <v>463543</v>
      </c>
      <c r="E73" s="92">
        <v>45189.91</v>
      </c>
      <c r="F73" s="98">
        <v>418353.09</v>
      </c>
    </row>
    <row r="74" spans="1:6" s="71" customFormat="1" ht="22.5">
      <c r="A74" s="99" t="s">
        <v>388</v>
      </c>
      <c r="B74" s="132" t="s">
        <v>80</v>
      </c>
      <c r="C74" s="133" t="s">
        <v>136</v>
      </c>
      <c r="D74" s="92">
        <v>158532</v>
      </c>
      <c r="E74" s="92">
        <v>11683.62</v>
      </c>
      <c r="F74" s="98">
        <v>146848.38</v>
      </c>
    </row>
    <row r="75" spans="1:6" s="71" customFormat="1" ht="24.75" customHeight="1">
      <c r="A75" s="99" t="s">
        <v>389</v>
      </c>
      <c r="B75" s="132" t="s">
        <v>80</v>
      </c>
      <c r="C75" s="133" t="s">
        <v>137</v>
      </c>
      <c r="D75" s="92">
        <f>D76</f>
        <v>13000</v>
      </c>
      <c r="E75" s="92">
        <f>E76</f>
        <v>0</v>
      </c>
      <c r="F75" s="92">
        <f>F76</f>
        <v>13000</v>
      </c>
    </row>
    <row r="76" spans="1:6" s="71" customFormat="1" ht="12.75">
      <c r="A76" s="99" t="s">
        <v>385</v>
      </c>
      <c r="B76" s="132" t="s">
        <v>80</v>
      </c>
      <c r="C76" s="133" t="s">
        <v>138</v>
      </c>
      <c r="D76" s="92">
        <f>D77</f>
        <v>13000</v>
      </c>
      <c r="E76" s="92">
        <f>E77</f>
        <v>0</v>
      </c>
      <c r="F76" s="92">
        <f>F77</f>
        <v>13000</v>
      </c>
    </row>
    <row r="77" spans="1:6" s="71" customFormat="1" ht="22.5">
      <c r="A77" s="99" t="s">
        <v>386</v>
      </c>
      <c r="B77" s="132" t="s">
        <v>80</v>
      </c>
      <c r="C77" s="133" t="s">
        <v>139</v>
      </c>
      <c r="D77" s="92">
        <f>D78</f>
        <v>13000</v>
      </c>
      <c r="E77" s="92">
        <f>E78</f>
        <v>0</v>
      </c>
      <c r="F77" s="92">
        <f>F78</f>
        <v>13000</v>
      </c>
    </row>
    <row r="78" spans="1:6" s="71" customFormat="1" ht="12.75">
      <c r="A78" s="99" t="s">
        <v>390</v>
      </c>
      <c r="B78" s="132" t="s">
        <v>80</v>
      </c>
      <c r="C78" s="133" t="s">
        <v>140</v>
      </c>
      <c r="D78" s="92">
        <v>13000</v>
      </c>
      <c r="E78" s="92">
        <v>0</v>
      </c>
      <c r="F78" s="98">
        <v>13000</v>
      </c>
    </row>
    <row r="79" spans="1:6" s="71" customFormat="1" ht="12.75">
      <c r="A79" s="99" t="s">
        <v>408</v>
      </c>
      <c r="B79" s="132" t="s">
        <v>80</v>
      </c>
      <c r="C79" s="133" t="s">
        <v>141</v>
      </c>
      <c r="D79" s="92">
        <f aca="true" t="shared" si="0" ref="D79:D84">D80</f>
        <v>300000</v>
      </c>
      <c r="E79" s="92">
        <f>E80</f>
        <v>0</v>
      </c>
      <c r="F79" s="92">
        <f>F80</f>
        <v>300000</v>
      </c>
    </row>
    <row r="80" spans="1:6" s="71" customFormat="1" ht="12.75">
      <c r="A80" s="99" t="s">
        <v>408</v>
      </c>
      <c r="B80" s="132" t="s">
        <v>80</v>
      </c>
      <c r="C80" s="133" t="s">
        <v>142</v>
      </c>
      <c r="D80" s="92">
        <f t="shared" si="0"/>
        <v>300000</v>
      </c>
      <c r="E80" s="92">
        <f>E81</f>
        <v>0</v>
      </c>
      <c r="F80" s="92">
        <f>F81</f>
        <v>300000</v>
      </c>
    </row>
    <row r="81" spans="1:6" s="71" customFormat="1" ht="22.5">
      <c r="A81" s="99" t="s">
        <v>409</v>
      </c>
      <c r="B81" s="132" t="s">
        <v>80</v>
      </c>
      <c r="C81" s="133" t="s">
        <v>143</v>
      </c>
      <c r="D81" s="92">
        <f t="shared" si="0"/>
        <v>300000</v>
      </c>
      <c r="E81" s="92">
        <f>E82</f>
        <v>0</v>
      </c>
      <c r="F81" s="92">
        <f>F82</f>
        <v>300000</v>
      </c>
    </row>
    <row r="82" spans="1:6" s="71" customFormat="1" ht="12.75">
      <c r="A82" s="99" t="s">
        <v>570</v>
      </c>
      <c r="B82" s="132" t="s">
        <v>80</v>
      </c>
      <c r="C82" s="133" t="s">
        <v>577</v>
      </c>
      <c r="D82" s="92">
        <f t="shared" si="0"/>
        <v>300000</v>
      </c>
      <c r="E82" s="92">
        <f>E83</f>
        <v>0</v>
      </c>
      <c r="F82" s="92">
        <f>F83</f>
        <v>300000</v>
      </c>
    </row>
    <row r="83" spans="1:6" s="71" customFormat="1" ht="12.75">
      <c r="A83" s="99" t="s">
        <v>410</v>
      </c>
      <c r="B83" s="132" t="s">
        <v>80</v>
      </c>
      <c r="C83" s="133" t="s">
        <v>144</v>
      </c>
      <c r="D83" s="92">
        <f t="shared" si="0"/>
        <v>300000</v>
      </c>
      <c r="E83" s="92">
        <f>E84</f>
        <v>0</v>
      </c>
      <c r="F83" s="92">
        <f>F84</f>
        <v>300000</v>
      </c>
    </row>
    <row r="84" spans="1:6" s="71" customFormat="1" ht="12.75">
      <c r="A84" s="99" t="s">
        <v>385</v>
      </c>
      <c r="B84" s="132" t="s">
        <v>80</v>
      </c>
      <c r="C84" s="133" t="s">
        <v>145</v>
      </c>
      <c r="D84" s="92">
        <f t="shared" si="0"/>
        <v>300000</v>
      </c>
      <c r="E84" s="92">
        <f>E85</f>
        <v>0</v>
      </c>
      <c r="F84" s="92">
        <f>F85</f>
        <v>300000</v>
      </c>
    </row>
    <row r="85" spans="1:6" s="71" customFormat="1" ht="12.75">
      <c r="A85" s="99" t="s">
        <v>406</v>
      </c>
      <c r="B85" s="132" t="s">
        <v>80</v>
      </c>
      <c r="C85" s="133" t="s">
        <v>146</v>
      </c>
      <c r="D85" s="92">
        <v>300000</v>
      </c>
      <c r="E85" s="92">
        <v>0</v>
      </c>
      <c r="F85" s="98">
        <v>300000</v>
      </c>
    </row>
    <row r="86" spans="1:6" s="71" customFormat="1" ht="22.5">
      <c r="A86" s="99" t="s">
        <v>411</v>
      </c>
      <c r="B86" s="132" t="s">
        <v>80</v>
      </c>
      <c r="C86" s="133" t="s">
        <v>147</v>
      </c>
      <c r="D86" s="92">
        <f>D87+D101</f>
        <v>107576.25</v>
      </c>
      <c r="E86" s="92">
        <f>E87+E101</f>
        <v>6744.06</v>
      </c>
      <c r="F86" s="92">
        <f>F87+F101</f>
        <v>100832.19</v>
      </c>
    </row>
    <row r="87" spans="1:6" s="71" customFormat="1" ht="45">
      <c r="A87" s="99" t="s">
        <v>412</v>
      </c>
      <c r="B87" s="132" t="s">
        <v>80</v>
      </c>
      <c r="C87" s="133" t="s">
        <v>148</v>
      </c>
      <c r="D87" s="92">
        <f>D88</f>
        <v>91776.25</v>
      </c>
      <c r="E87" s="92">
        <f>E88</f>
        <v>4944.06</v>
      </c>
      <c r="F87" s="92">
        <f>F88</f>
        <v>86832.19</v>
      </c>
    </row>
    <row r="88" spans="1:6" s="71" customFormat="1" ht="22.5">
      <c r="A88" s="99" t="s">
        <v>413</v>
      </c>
      <c r="B88" s="132" t="s">
        <v>80</v>
      </c>
      <c r="C88" s="133" t="s">
        <v>149</v>
      </c>
      <c r="D88" s="92">
        <f>D89+D96</f>
        <v>91776.25</v>
      </c>
      <c r="E88" s="92">
        <f>E89+E96</f>
        <v>4944.06</v>
      </c>
      <c r="F88" s="92">
        <f>F89+F96</f>
        <v>86832.19</v>
      </c>
    </row>
    <row r="89" spans="1:6" s="71" customFormat="1" ht="45">
      <c r="A89" s="99" t="s">
        <v>414</v>
      </c>
      <c r="B89" s="132" t="s">
        <v>80</v>
      </c>
      <c r="C89" s="133" t="s">
        <v>150</v>
      </c>
      <c r="D89" s="92">
        <f aca="true" t="shared" si="1" ref="D89:D94">D90</f>
        <v>72000</v>
      </c>
      <c r="E89" s="92">
        <f>E90</f>
        <v>0</v>
      </c>
      <c r="F89" s="92">
        <f>F90</f>
        <v>72000</v>
      </c>
    </row>
    <row r="90" spans="1:6" s="71" customFormat="1" ht="33.75">
      <c r="A90" s="99" t="s">
        <v>568</v>
      </c>
      <c r="B90" s="132" t="s">
        <v>80</v>
      </c>
      <c r="C90" s="133" t="s">
        <v>578</v>
      </c>
      <c r="D90" s="92">
        <f t="shared" si="1"/>
        <v>72000</v>
      </c>
      <c r="E90" s="92">
        <f>E91</f>
        <v>0</v>
      </c>
      <c r="F90" s="92">
        <f>F91</f>
        <v>72000</v>
      </c>
    </row>
    <row r="91" spans="1:6" s="71" customFormat="1" ht="33.75">
      <c r="A91" s="99" t="s">
        <v>579</v>
      </c>
      <c r="B91" s="132" t="s">
        <v>80</v>
      </c>
      <c r="C91" s="133" t="s">
        <v>580</v>
      </c>
      <c r="D91" s="92">
        <f t="shared" si="1"/>
        <v>72000</v>
      </c>
      <c r="E91" s="92">
        <f>E92</f>
        <v>0</v>
      </c>
      <c r="F91" s="92">
        <f>F92</f>
        <v>72000</v>
      </c>
    </row>
    <row r="92" spans="1:6" s="71" customFormat="1" ht="33.75">
      <c r="A92" s="99" t="s">
        <v>401</v>
      </c>
      <c r="B92" s="132" t="s">
        <v>80</v>
      </c>
      <c r="C92" s="133" t="s">
        <v>151</v>
      </c>
      <c r="D92" s="92">
        <f t="shared" si="1"/>
        <v>72000</v>
      </c>
      <c r="E92" s="92">
        <f>E93</f>
        <v>0</v>
      </c>
      <c r="F92" s="92">
        <f>F93</f>
        <v>72000</v>
      </c>
    </row>
    <row r="93" spans="1:6" s="71" customFormat="1" ht="12.75">
      <c r="A93" s="99" t="s">
        <v>385</v>
      </c>
      <c r="B93" s="132" t="s">
        <v>80</v>
      </c>
      <c r="C93" s="133" t="s">
        <v>152</v>
      </c>
      <c r="D93" s="92">
        <f t="shared" si="1"/>
        <v>72000</v>
      </c>
      <c r="E93" s="92">
        <f>E94</f>
        <v>0</v>
      </c>
      <c r="F93" s="92">
        <f>F94</f>
        <v>72000</v>
      </c>
    </row>
    <row r="94" spans="1:6" s="71" customFormat="1" ht="12.75">
      <c r="A94" s="99" t="s">
        <v>395</v>
      </c>
      <c r="B94" s="132" t="s">
        <v>80</v>
      </c>
      <c r="C94" s="133" t="s">
        <v>153</v>
      </c>
      <c r="D94" s="92">
        <f t="shared" si="1"/>
        <v>72000</v>
      </c>
      <c r="E94" s="92">
        <f>E95</f>
        <v>0</v>
      </c>
      <c r="F94" s="92">
        <f>F95</f>
        <v>72000</v>
      </c>
    </row>
    <row r="95" spans="1:6" s="71" customFormat="1" ht="12.75">
      <c r="A95" s="99" t="s">
        <v>398</v>
      </c>
      <c r="B95" s="132" t="s">
        <v>80</v>
      </c>
      <c r="C95" s="133" t="s">
        <v>154</v>
      </c>
      <c r="D95" s="92">
        <v>72000</v>
      </c>
      <c r="E95" s="92">
        <v>0</v>
      </c>
      <c r="F95" s="98">
        <v>72000</v>
      </c>
    </row>
    <row r="96" spans="1:6" s="71" customFormat="1" ht="67.5">
      <c r="A96" s="99" t="s">
        <v>415</v>
      </c>
      <c r="B96" s="132" t="s">
        <v>80</v>
      </c>
      <c r="C96" s="133" t="s">
        <v>155</v>
      </c>
      <c r="D96" s="92">
        <f>D97</f>
        <v>19776.25</v>
      </c>
      <c r="E96" s="92">
        <f>E97</f>
        <v>4944.06</v>
      </c>
      <c r="F96" s="92">
        <f>F97</f>
        <v>14832.19</v>
      </c>
    </row>
    <row r="97" spans="1:6" s="71" customFormat="1" ht="12.75">
      <c r="A97" s="99" t="s">
        <v>582</v>
      </c>
      <c r="B97" s="132" t="s">
        <v>80</v>
      </c>
      <c r="C97" s="133" t="s">
        <v>581</v>
      </c>
      <c r="D97" s="92">
        <f>D98</f>
        <v>19776.25</v>
      </c>
      <c r="E97" s="92">
        <f>E98</f>
        <v>4944.06</v>
      </c>
      <c r="F97" s="92">
        <f>F98</f>
        <v>14832.19</v>
      </c>
    </row>
    <row r="98" spans="1:6" s="71" customFormat="1" ht="22.5">
      <c r="A98" s="99" t="s">
        <v>416</v>
      </c>
      <c r="B98" s="132" t="s">
        <v>80</v>
      </c>
      <c r="C98" s="133" t="s">
        <v>156</v>
      </c>
      <c r="D98" s="92">
        <f>D99</f>
        <v>19776.25</v>
      </c>
      <c r="E98" s="92">
        <f>E99</f>
        <v>4944.06</v>
      </c>
      <c r="F98" s="92">
        <f>F99</f>
        <v>14832.19</v>
      </c>
    </row>
    <row r="99" spans="1:6" s="71" customFormat="1" ht="12.75">
      <c r="A99" s="99" t="s">
        <v>385</v>
      </c>
      <c r="B99" s="132" t="s">
        <v>80</v>
      </c>
      <c r="C99" s="133" t="s">
        <v>157</v>
      </c>
      <c r="D99" s="92">
        <f>D100</f>
        <v>19776.25</v>
      </c>
      <c r="E99" s="92">
        <f>E100</f>
        <v>4944.06</v>
      </c>
      <c r="F99" s="92">
        <f>F100</f>
        <v>14832.19</v>
      </c>
    </row>
    <row r="100" spans="1:6" s="71" customFormat="1" ht="12.75">
      <c r="A100" s="99" t="s">
        <v>406</v>
      </c>
      <c r="B100" s="132" t="s">
        <v>80</v>
      </c>
      <c r="C100" s="133" t="s">
        <v>158</v>
      </c>
      <c r="D100" s="92">
        <v>19776.25</v>
      </c>
      <c r="E100" s="92">
        <v>4944.06</v>
      </c>
      <c r="F100" s="98">
        <v>14832.19</v>
      </c>
    </row>
    <row r="101" spans="1:6" s="71" customFormat="1" ht="22.5">
      <c r="A101" s="99" t="s">
        <v>417</v>
      </c>
      <c r="B101" s="132" t="s">
        <v>80</v>
      </c>
      <c r="C101" s="133" t="s">
        <v>159</v>
      </c>
      <c r="D101" s="92">
        <f>D102</f>
        <v>15800</v>
      </c>
      <c r="E101" s="92">
        <f>E102</f>
        <v>1800</v>
      </c>
      <c r="F101" s="92">
        <f>F102</f>
        <v>14000</v>
      </c>
    </row>
    <row r="102" spans="1:6" s="71" customFormat="1" ht="45">
      <c r="A102" s="99" t="s">
        <v>418</v>
      </c>
      <c r="B102" s="132" t="s">
        <v>80</v>
      </c>
      <c r="C102" s="133" t="s">
        <v>160</v>
      </c>
      <c r="D102" s="92">
        <f>D103</f>
        <v>15800</v>
      </c>
      <c r="E102" s="92">
        <f>E103</f>
        <v>1800</v>
      </c>
      <c r="F102" s="92">
        <f>F103</f>
        <v>14000</v>
      </c>
    </row>
    <row r="103" spans="1:6" s="71" customFormat="1" ht="33.75">
      <c r="A103" s="99" t="s">
        <v>568</v>
      </c>
      <c r="B103" s="132" t="s">
        <v>80</v>
      </c>
      <c r="C103" s="133" t="s">
        <v>584</v>
      </c>
      <c r="D103" s="92">
        <f>D104</f>
        <v>15800</v>
      </c>
      <c r="E103" s="92">
        <f>E104</f>
        <v>1800</v>
      </c>
      <c r="F103" s="92">
        <f>F104</f>
        <v>14000</v>
      </c>
    </row>
    <row r="104" spans="1:6" s="71" customFormat="1" ht="33.75">
      <c r="A104" s="99" t="s">
        <v>583</v>
      </c>
      <c r="B104" s="132" t="s">
        <v>80</v>
      </c>
      <c r="C104" s="133" t="s">
        <v>585</v>
      </c>
      <c r="D104" s="92">
        <f>D105+D109</f>
        <v>15800</v>
      </c>
      <c r="E104" s="92">
        <f>E105+E109</f>
        <v>1800</v>
      </c>
      <c r="F104" s="92">
        <f>F105+F109</f>
        <v>14000</v>
      </c>
    </row>
    <row r="105" spans="1:6" s="71" customFormat="1" ht="33.75">
      <c r="A105" s="99" t="s">
        <v>394</v>
      </c>
      <c r="B105" s="132" t="s">
        <v>80</v>
      </c>
      <c r="C105" s="133" t="s">
        <v>161</v>
      </c>
      <c r="D105" s="92">
        <f>D106</f>
        <v>10800</v>
      </c>
      <c r="E105" s="92">
        <f>E106</f>
        <v>1800</v>
      </c>
      <c r="F105" s="92">
        <f>F106</f>
        <v>9000</v>
      </c>
    </row>
    <row r="106" spans="1:6" s="71" customFormat="1" ht="12.75">
      <c r="A106" s="99" t="s">
        <v>385</v>
      </c>
      <c r="B106" s="132" t="s">
        <v>80</v>
      </c>
      <c r="C106" s="133" t="s">
        <v>162</v>
      </c>
      <c r="D106" s="92">
        <f>D107</f>
        <v>10800</v>
      </c>
      <c r="E106" s="92">
        <f>E107</f>
        <v>1800</v>
      </c>
      <c r="F106" s="92">
        <f>F107</f>
        <v>9000</v>
      </c>
    </row>
    <row r="107" spans="1:6" s="71" customFormat="1" ht="12.75">
      <c r="A107" s="99" t="s">
        <v>395</v>
      </c>
      <c r="B107" s="132" t="s">
        <v>80</v>
      </c>
      <c r="C107" s="133" t="s">
        <v>163</v>
      </c>
      <c r="D107" s="92">
        <f>D108</f>
        <v>10800</v>
      </c>
      <c r="E107" s="92">
        <f>E108</f>
        <v>1800</v>
      </c>
      <c r="F107" s="92">
        <f>F108</f>
        <v>9000</v>
      </c>
    </row>
    <row r="108" spans="1:6" s="71" customFormat="1" ht="12.75">
      <c r="A108" s="99" t="s">
        <v>398</v>
      </c>
      <c r="B108" s="132" t="s">
        <v>80</v>
      </c>
      <c r="C108" s="133" t="s">
        <v>164</v>
      </c>
      <c r="D108" s="92">
        <v>10800</v>
      </c>
      <c r="E108" s="92">
        <v>1800</v>
      </c>
      <c r="F108" s="98">
        <v>9000</v>
      </c>
    </row>
    <row r="109" spans="1:6" s="71" customFormat="1" ht="33.75">
      <c r="A109" s="99" t="s">
        <v>401</v>
      </c>
      <c r="B109" s="132" t="s">
        <v>80</v>
      </c>
      <c r="C109" s="133" t="s">
        <v>165</v>
      </c>
      <c r="D109" s="92">
        <f>D110</f>
        <v>5000</v>
      </c>
      <c r="E109" s="92">
        <f>E110</f>
        <v>0</v>
      </c>
      <c r="F109" s="92">
        <f>F110</f>
        <v>5000</v>
      </c>
    </row>
    <row r="110" spans="1:6" s="71" customFormat="1" ht="22.5">
      <c r="A110" s="99" t="s">
        <v>399</v>
      </c>
      <c r="B110" s="132" t="s">
        <v>80</v>
      </c>
      <c r="C110" s="133" t="s">
        <v>166</v>
      </c>
      <c r="D110" s="92">
        <f>D111</f>
        <v>5000</v>
      </c>
      <c r="E110" s="92">
        <f>E111</f>
        <v>0</v>
      </c>
      <c r="F110" s="92">
        <f>F111</f>
        <v>5000</v>
      </c>
    </row>
    <row r="111" spans="1:6" s="71" customFormat="1" ht="22.5">
      <c r="A111" s="99" t="s">
        <v>404</v>
      </c>
      <c r="B111" s="132" t="s">
        <v>80</v>
      </c>
      <c r="C111" s="133" t="s">
        <v>167</v>
      </c>
      <c r="D111" s="92">
        <v>5000</v>
      </c>
      <c r="E111" s="92">
        <v>0</v>
      </c>
      <c r="F111" s="98">
        <v>5000</v>
      </c>
    </row>
    <row r="112" spans="1:6" s="71" customFormat="1" ht="12.75">
      <c r="A112" s="99" t="s">
        <v>419</v>
      </c>
      <c r="B112" s="132" t="s">
        <v>80</v>
      </c>
      <c r="C112" s="133" t="s">
        <v>168</v>
      </c>
      <c r="D112" s="92">
        <f>D113</f>
        <v>265900</v>
      </c>
      <c r="E112" s="92">
        <f aca="true" t="shared" si="2" ref="E112:F114">E113</f>
        <v>40766.1</v>
      </c>
      <c r="F112" s="92">
        <f t="shared" si="2"/>
        <v>225133.9</v>
      </c>
    </row>
    <row r="113" spans="1:6" s="71" customFormat="1" ht="22.5">
      <c r="A113" s="99" t="s">
        <v>420</v>
      </c>
      <c r="B113" s="132" t="s">
        <v>80</v>
      </c>
      <c r="C113" s="133" t="s">
        <v>169</v>
      </c>
      <c r="D113" s="92">
        <f>D114</f>
        <v>265900</v>
      </c>
      <c r="E113" s="92">
        <f t="shared" si="2"/>
        <v>40766.1</v>
      </c>
      <c r="F113" s="92">
        <f t="shared" si="2"/>
        <v>225133.9</v>
      </c>
    </row>
    <row r="114" spans="1:6" s="71" customFormat="1" ht="22.5">
      <c r="A114" s="99" t="s">
        <v>421</v>
      </c>
      <c r="B114" s="132" t="s">
        <v>80</v>
      </c>
      <c r="C114" s="133" t="s">
        <v>170</v>
      </c>
      <c r="D114" s="92">
        <f>D115</f>
        <v>265900</v>
      </c>
      <c r="E114" s="92">
        <f t="shared" si="2"/>
        <v>40766.1</v>
      </c>
      <c r="F114" s="92">
        <f t="shared" si="2"/>
        <v>225133.9</v>
      </c>
    </row>
    <row r="115" spans="1:9" s="71" customFormat="1" ht="45">
      <c r="A115" s="99" t="s">
        <v>422</v>
      </c>
      <c r="B115" s="132" t="s">
        <v>80</v>
      </c>
      <c r="C115" s="133" t="s">
        <v>171</v>
      </c>
      <c r="D115" s="92">
        <f>D116+D124</f>
        <v>265900</v>
      </c>
      <c r="E115" s="92">
        <f>E116+E124</f>
        <v>40766.1</v>
      </c>
      <c r="F115" s="92">
        <f>F116+F124</f>
        <v>225133.9</v>
      </c>
      <c r="I115" s="143"/>
    </row>
    <row r="116" spans="1:9" s="71" customFormat="1" ht="90">
      <c r="A116" s="99" t="s">
        <v>565</v>
      </c>
      <c r="B116" s="132" t="s">
        <v>80</v>
      </c>
      <c r="C116" s="133" t="s">
        <v>654</v>
      </c>
      <c r="D116" s="92">
        <f>D117</f>
        <v>254900</v>
      </c>
      <c r="E116" s="92">
        <f aca="true" t="shared" si="3" ref="E116:F120">E117</f>
        <v>40566.1</v>
      </c>
      <c r="F116" s="92">
        <f t="shared" si="3"/>
        <v>214333.9</v>
      </c>
      <c r="I116" s="143"/>
    </row>
    <row r="117" spans="1:6" s="71" customFormat="1" ht="33.75">
      <c r="A117" s="99" t="s">
        <v>562</v>
      </c>
      <c r="B117" s="132" t="s">
        <v>80</v>
      </c>
      <c r="C117" s="133" t="s">
        <v>586</v>
      </c>
      <c r="D117" s="92">
        <f>D118</f>
        <v>254900</v>
      </c>
      <c r="E117" s="92">
        <f t="shared" si="3"/>
        <v>40566.1</v>
      </c>
      <c r="F117" s="92">
        <f t="shared" si="3"/>
        <v>214333.9</v>
      </c>
    </row>
    <row r="118" spans="1:6" s="71" customFormat="1" ht="22.5">
      <c r="A118" s="99" t="s">
        <v>384</v>
      </c>
      <c r="B118" s="132" t="s">
        <v>80</v>
      </c>
      <c r="C118" s="133" t="s">
        <v>172</v>
      </c>
      <c r="D118" s="92">
        <f>D119</f>
        <v>254900</v>
      </c>
      <c r="E118" s="92">
        <f t="shared" si="3"/>
        <v>40566.1</v>
      </c>
      <c r="F118" s="92">
        <f t="shared" si="3"/>
        <v>214333.9</v>
      </c>
    </row>
    <row r="119" spans="1:6" s="71" customFormat="1" ht="22.5">
      <c r="A119" s="99" t="s">
        <v>384</v>
      </c>
      <c r="B119" s="132" t="s">
        <v>80</v>
      </c>
      <c r="C119" s="133" t="s">
        <v>172</v>
      </c>
      <c r="D119" s="92">
        <f>D120</f>
        <v>254900</v>
      </c>
      <c r="E119" s="92">
        <f t="shared" si="3"/>
        <v>40566.1</v>
      </c>
      <c r="F119" s="92">
        <f t="shared" si="3"/>
        <v>214333.9</v>
      </c>
    </row>
    <row r="120" spans="1:6" s="71" customFormat="1" ht="12.75">
      <c r="A120" s="99" t="s">
        <v>385</v>
      </c>
      <c r="B120" s="132" t="s">
        <v>80</v>
      </c>
      <c r="C120" s="133" t="s">
        <v>173</v>
      </c>
      <c r="D120" s="92">
        <f>D121</f>
        <v>254900</v>
      </c>
      <c r="E120" s="92">
        <f t="shared" si="3"/>
        <v>40566.1</v>
      </c>
      <c r="F120" s="92">
        <f t="shared" si="3"/>
        <v>214333.9</v>
      </c>
    </row>
    <row r="121" spans="1:6" s="71" customFormat="1" ht="22.5">
      <c r="A121" s="99" t="s">
        <v>386</v>
      </c>
      <c r="B121" s="132" t="s">
        <v>80</v>
      </c>
      <c r="C121" s="133" t="s">
        <v>174</v>
      </c>
      <c r="D121" s="92">
        <f>D122+D123</f>
        <v>254900</v>
      </c>
      <c r="E121" s="92">
        <f>E122+E123</f>
        <v>40566.1</v>
      </c>
      <c r="F121" s="92">
        <f>F122+F123</f>
        <v>214333.9</v>
      </c>
    </row>
    <row r="122" spans="1:6" s="71" customFormat="1" ht="12.75">
      <c r="A122" s="99" t="s">
        <v>387</v>
      </c>
      <c r="B122" s="132" t="s">
        <v>80</v>
      </c>
      <c r="C122" s="133" t="s">
        <v>175</v>
      </c>
      <c r="D122" s="92">
        <v>189940</v>
      </c>
      <c r="E122" s="92">
        <v>29367.03</v>
      </c>
      <c r="F122" s="98">
        <v>160572.97</v>
      </c>
    </row>
    <row r="123" spans="1:6" s="71" customFormat="1" ht="22.5">
      <c r="A123" s="99" t="s">
        <v>388</v>
      </c>
      <c r="B123" s="132" t="s">
        <v>80</v>
      </c>
      <c r="C123" s="133" t="s">
        <v>176</v>
      </c>
      <c r="D123" s="92">
        <v>64960</v>
      </c>
      <c r="E123" s="92">
        <v>11199.07</v>
      </c>
      <c r="F123" s="98">
        <v>53760.93</v>
      </c>
    </row>
    <row r="124" spans="1:6" s="71" customFormat="1" ht="33.75">
      <c r="A124" s="99" t="s">
        <v>648</v>
      </c>
      <c r="B124" s="132" t="s">
        <v>80</v>
      </c>
      <c r="C124" s="133" t="s">
        <v>650</v>
      </c>
      <c r="D124" s="92">
        <f>D125</f>
        <v>11000</v>
      </c>
      <c r="E124" s="92">
        <f>E125</f>
        <v>200</v>
      </c>
      <c r="F124" s="92">
        <f>F125</f>
        <v>10800</v>
      </c>
    </row>
    <row r="125" spans="1:6" s="71" customFormat="1" ht="33.75">
      <c r="A125" s="99" t="s">
        <v>583</v>
      </c>
      <c r="B125" s="132" t="s">
        <v>80</v>
      </c>
      <c r="C125" s="133" t="s">
        <v>651</v>
      </c>
      <c r="D125" s="92">
        <f>D126+D130</f>
        <v>11000</v>
      </c>
      <c r="E125" s="92">
        <f>E126+E130</f>
        <v>200</v>
      </c>
      <c r="F125" s="92">
        <f>F126+F130</f>
        <v>10800</v>
      </c>
    </row>
    <row r="126" spans="1:6" s="71" customFormat="1" ht="33.75">
      <c r="A126" s="99" t="s">
        <v>394</v>
      </c>
      <c r="B126" s="132" t="s">
        <v>80</v>
      </c>
      <c r="C126" s="133" t="s">
        <v>177</v>
      </c>
      <c r="D126" s="92">
        <f>D127</f>
        <v>3803</v>
      </c>
      <c r="E126" s="92">
        <f>E127</f>
        <v>0</v>
      </c>
      <c r="F126" s="92">
        <f>F127</f>
        <v>3803</v>
      </c>
    </row>
    <row r="127" spans="1:6" s="71" customFormat="1" ht="12.75">
      <c r="A127" s="99" t="s">
        <v>385</v>
      </c>
      <c r="B127" s="132" t="s">
        <v>80</v>
      </c>
      <c r="C127" s="133" t="s">
        <v>178</v>
      </c>
      <c r="D127" s="92">
        <f>D128</f>
        <v>3803</v>
      </c>
      <c r="E127" s="92">
        <f>E128</f>
        <v>0</v>
      </c>
      <c r="F127" s="92">
        <f>F128</f>
        <v>3803</v>
      </c>
    </row>
    <row r="128" spans="1:9" s="71" customFormat="1" ht="12.75">
      <c r="A128" s="99" t="s">
        <v>395</v>
      </c>
      <c r="B128" s="132" t="s">
        <v>80</v>
      </c>
      <c r="C128" s="133" t="s">
        <v>179</v>
      </c>
      <c r="D128" s="92">
        <f>D129</f>
        <v>3803</v>
      </c>
      <c r="E128" s="92">
        <f>E129</f>
        <v>0</v>
      </c>
      <c r="F128" s="92">
        <f>F129</f>
        <v>3803</v>
      </c>
      <c r="I128" s="138"/>
    </row>
    <row r="129" spans="1:9" s="71" customFormat="1" ht="12.75">
      <c r="A129" s="99" t="s">
        <v>396</v>
      </c>
      <c r="B129" s="132" t="s">
        <v>80</v>
      </c>
      <c r="C129" s="133" t="s">
        <v>180</v>
      </c>
      <c r="D129" s="92">
        <v>3803</v>
      </c>
      <c r="E129" s="92">
        <v>0</v>
      </c>
      <c r="F129" s="98">
        <v>3803</v>
      </c>
      <c r="I129" s="139"/>
    </row>
    <row r="130" spans="1:9" s="71" customFormat="1" ht="33.75">
      <c r="A130" s="99" t="s">
        <v>401</v>
      </c>
      <c r="B130" s="132" t="s">
        <v>80</v>
      </c>
      <c r="C130" s="133" t="s">
        <v>181</v>
      </c>
      <c r="D130" s="92">
        <f>D131+D134</f>
        <v>7197</v>
      </c>
      <c r="E130" s="92">
        <f>E131+E134</f>
        <v>200</v>
      </c>
      <c r="F130" s="92">
        <f>F131+F134</f>
        <v>6997</v>
      </c>
      <c r="I130" s="138"/>
    </row>
    <row r="131" spans="1:6" s="71" customFormat="1" ht="12.75">
      <c r="A131" s="99" t="s">
        <v>385</v>
      </c>
      <c r="B131" s="132" t="s">
        <v>80</v>
      </c>
      <c r="C131" s="133" t="s">
        <v>182</v>
      </c>
      <c r="D131" s="92">
        <f>D132</f>
        <v>5935</v>
      </c>
      <c r="E131" s="92">
        <f>E132</f>
        <v>200</v>
      </c>
      <c r="F131" s="92">
        <f>F132</f>
        <v>5735</v>
      </c>
    </row>
    <row r="132" spans="1:6" s="71" customFormat="1" ht="12.75">
      <c r="A132" s="99" t="s">
        <v>395</v>
      </c>
      <c r="B132" s="132" t="s">
        <v>80</v>
      </c>
      <c r="C132" s="133" t="s">
        <v>183</v>
      </c>
      <c r="D132" s="92">
        <f>D133</f>
        <v>5935</v>
      </c>
      <c r="E132" s="92">
        <f>E133</f>
        <v>200</v>
      </c>
      <c r="F132" s="92">
        <f>F133</f>
        <v>5735</v>
      </c>
    </row>
    <row r="133" spans="1:6" s="71" customFormat="1" ht="12.75">
      <c r="A133" s="99" t="s">
        <v>403</v>
      </c>
      <c r="B133" s="132" t="s">
        <v>80</v>
      </c>
      <c r="C133" s="133" t="s">
        <v>184</v>
      </c>
      <c r="D133" s="92">
        <v>5935</v>
      </c>
      <c r="E133" s="92">
        <v>200</v>
      </c>
      <c r="F133" s="98">
        <v>5735</v>
      </c>
    </row>
    <row r="134" spans="1:6" s="71" customFormat="1" ht="22.5">
      <c r="A134" s="99" t="s">
        <v>399</v>
      </c>
      <c r="B134" s="132" t="s">
        <v>80</v>
      </c>
      <c r="C134" s="133" t="s">
        <v>185</v>
      </c>
      <c r="D134" s="92">
        <f>D135</f>
        <v>1262</v>
      </c>
      <c r="E134" s="92">
        <f>E135</f>
        <v>0</v>
      </c>
      <c r="F134" s="92">
        <f>F135</f>
        <v>1262</v>
      </c>
    </row>
    <row r="135" spans="1:6" s="71" customFormat="1" ht="22.5">
      <c r="A135" s="99" t="s">
        <v>404</v>
      </c>
      <c r="B135" s="132" t="s">
        <v>80</v>
      </c>
      <c r="C135" s="133" t="s">
        <v>186</v>
      </c>
      <c r="D135" s="92">
        <v>1262</v>
      </c>
      <c r="E135" s="92">
        <v>0</v>
      </c>
      <c r="F135" s="98">
        <v>1262</v>
      </c>
    </row>
    <row r="136" spans="1:6" s="71" customFormat="1" ht="45">
      <c r="A136" s="99" t="s">
        <v>423</v>
      </c>
      <c r="B136" s="132" t="s">
        <v>80</v>
      </c>
      <c r="C136" s="133" t="s">
        <v>187</v>
      </c>
      <c r="D136" s="92">
        <f>D137+D146</f>
        <v>933000</v>
      </c>
      <c r="E136" s="92">
        <f>E137+E146</f>
        <v>0</v>
      </c>
      <c r="F136" s="92">
        <f>F137+F146</f>
        <v>933000</v>
      </c>
    </row>
    <row r="137" spans="1:6" s="71" customFormat="1" ht="45">
      <c r="A137" s="99" t="s">
        <v>424</v>
      </c>
      <c r="B137" s="132" t="s">
        <v>80</v>
      </c>
      <c r="C137" s="133" t="s">
        <v>188</v>
      </c>
      <c r="D137" s="92">
        <f>D138</f>
        <v>266000</v>
      </c>
      <c r="E137" s="92">
        <f>E138</f>
        <v>0</v>
      </c>
      <c r="F137" s="92">
        <f>F138</f>
        <v>266000</v>
      </c>
    </row>
    <row r="138" spans="1:6" s="71" customFormat="1" ht="22.5">
      <c r="A138" s="99" t="s">
        <v>425</v>
      </c>
      <c r="B138" s="132" t="s">
        <v>80</v>
      </c>
      <c r="C138" s="133" t="s">
        <v>189</v>
      </c>
      <c r="D138" s="92">
        <f aca="true" t="shared" si="4" ref="D138:D144">D139</f>
        <v>266000</v>
      </c>
      <c r="E138" s="92">
        <f>E139</f>
        <v>0</v>
      </c>
      <c r="F138" s="92">
        <f>F139</f>
        <v>266000</v>
      </c>
    </row>
    <row r="139" spans="1:6" s="71" customFormat="1" ht="45.75" customHeight="1">
      <c r="A139" s="99" t="s">
        <v>588</v>
      </c>
      <c r="B139" s="132" t="s">
        <v>80</v>
      </c>
      <c r="C139" s="133" t="s">
        <v>190</v>
      </c>
      <c r="D139" s="92">
        <f t="shared" si="4"/>
        <v>266000</v>
      </c>
      <c r="E139" s="92">
        <f>E140</f>
        <v>0</v>
      </c>
      <c r="F139" s="92">
        <f>F140</f>
        <v>266000</v>
      </c>
    </row>
    <row r="140" spans="1:6" s="71" customFormat="1" ht="126" customHeight="1">
      <c r="A140" s="99" t="s">
        <v>589</v>
      </c>
      <c r="B140" s="132" t="s">
        <v>80</v>
      </c>
      <c r="C140" s="133" t="s">
        <v>191</v>
      </c>
      <c r="D140" s="92">
        <f t="shared" si="4"/>
        <v>266000</v>
      </c>
      <c r="E140" s="92">
        <f>E141</f>
        <v>0</v>
      </c>
      <c r="F140" s="92">
        <f>F141</f>
        <v>266000</v>
      </c>
    </row>
    <row r="141" spans="1:6" s="71" customFormat="1" ht="12.75">
      <c r="A141" s="99" t="s">
        <v>582</v>
      </c>
      <c r="B141" s="132" t="s">
        <v>80</v>
      </c>
      <c r="C141" s="133" t="s">
        <v>587</v>
      </c>
      <c r="D141" s="92">
        <f t="shared" si="4"/>
        <v>266000</v>
      </c>
      <c r="E141" s="92">
        <f>E142</f>
        <v>0</v>
      </c>
      <c r="F141" s="92">
        <f>F142</f>
        <v>266000</v>
      </c>
    </row>
    <row r="142" spans="1:6" s="71" customFormat="1" ht="22.5">
      <c r="A142" s="99" t="s">
        <v>416</v>
      </c>
      <c r="B142" s="132" t="s">
        <v>80</v>
      </c>
      <c r="C142" s="133" t="s">
        <v>192</v>
      </c>
      <c r="D142" s="92">
        <f t="shared" si="4"/>
        <v>266000</v>
      </c>
      <c r="E142" s="92">
        <f>E143</f>
        <v>0</v>
      </c>
      <c r="F142" s="92">
        <f>F143</f>
        <v>266000</v>
      </c>
    </row>
    <row r="143" spans="1:6" s="71" customFormat="1" ht="12.75">
      <c r="A143" s="99" t="s">
        <v>385</v>
      </c>
      <c r="B143" s="132" t="s">
        <v>80</v>
      </c>
      <c r="C143" s="133" t="s">
        <v>193</v>
      </c>
      <c r="D143" s="92">
        <f t="shared" si="4"/>
        <v>266000</v>
      </c>
      <c r="E143" s="92">
        <f>E144</f>
        <v>0</v>
      </c>
      <c r="F143" s="92">
        <f>F144</f>
        <v>266000</v>
      </c>
    </row>
    <row r="144" spans="1:6" s="71" customFormat="1" ht="22.5">
      <c r="A144" s="99" t="s">
        <v>426</v>
      </c>
      <c r="B144" s="132" t="s">
        <v>80</v>
      </c>
      <c r="C144" s="133" t="s">
        <v>194</v>
      </c>
      <c r="D144" s="92">
        <f t="shared" si="4"/>
        <v>266000</v>
      </c>
      <c r="E144" s="92">
        <f>E145</f>
        <v>0</v>
      </c>
      <c r="F144" s="92">
        <f>F145</f>
        <v>266000</v>
      </c>
    </row>
    <row r="145" spans="1:6" s="71" customFormat="1" ht="33.75">
      <c r="A145" s="99" t="s">
        <v>427</v>
      </c>
      <c r="B145" s="132" t="s">
        <v>80</v>
      </c>
      <c r="C145" s="133" t="s">
        <v>195</v>
      </c>
      <c r="D145" s="92">
        <v>266000</v>
      </c>
      <c r="E145" s="92">
        <v>0</v>
      </c>
      <c r="F145" s="98">
        <v>266000</v>
      </c>
    </row>
    <row r="146" spans="1:6" s="71" customFormat="1" ht="45">
      <c r="A146" s="99" t="s">
        <v>428</v>
      </c>
      <c r="B146" s="132" t="s">
        <v>80</v>
      </c>
      <c r="C146" s="133" t="s">
        <v>196</v>
      </c>
      <c r="D146" s="92">
        <f>D147</f>
        <v>667000</v>
      </c>
      <c r="E146" s="92">
        <f>E147</f>
        <v>0</v>
      </c>
      <c r="F146" s="92">
        <f>F147</f>
        <v>667000</v>
      </c>
    </row>
    <row r="147" spans="1:6" s="71" customFormat="1" ht="22.5">
      <c r="A147" s="99" t="s">
        <v>417</v>
      </c>
      <c r="B147" s="132" t="s">
        <v>80</v>
      </c>
      <c r="C147" s="133" t="s">
        <v>197</v>
      </c>
      <c r="D147" s="92">
        <f>D148+D158</f>
        <v>667000</v>
      </c>
      <c r="E147" s="92">
        <f>E148+E158</f>
        <v>0</v>
      </c>
      <c r="F147" s="92">
        <f>F148+F158</f>
        <v>667000</v>
      </c>
    </row>
    <row r="148" spans="1:8" s="71" customFormat="1" ht="78.75">
      <c r="A148" s="99" t="s">
        <v>674</v>
      </c>
      <c r="B148" s="132" t="s">
        <v>80</v>
      </c>
      <c r="C148" s="133" t="s">
        <v>198</v>
      </c>
      <c r="D148" s="92">
        <f>D149</f>
        <v>190000</v>
      </c>
      <c r="E148" s="92">
        <f aca="true" t="shared" si="5" ref="E148:F150">E149</f>
        <v>0</v>
      </c>
      <c r="F148" s="92">
        <f t="shared" si="5"/>
        <v>190000</v>
      </c>
      <c r="H148" s="99"/>
    </row>
    <row r="149" spans="1:6" s="71" customFormat="1" ht="33.75">
      <c r="A149" s="99" t="s">
        <v>648</v>
      </c>
      <c r="B149" s="132" t="s">
        <v>80</v>
      </c>
      <c r="C149" s="133" t="s">
        <v>649</v>
      </c>
      <c r="D149" s="92">
        <f>D150</f>
        <v>190000</v>
      </c>
      <c r="E149" s="92">
        <f t="shared" si="5"/>
        <v>0</v>
      </c>
      <c r="F149" s="92">
        <f t="shared" si="5"/>
        <v>190000</v>
      </c>
    </row>
    <row r="150" spans="1:6" s="71" customFormat="1" ht="33.75">
      <c r="A150" s="99" t="s">
        <v>583</v>
      </c>
      <c r="B150" s="132" t="s">
        <v>80</v>
      </c>
      <c r="C150" s="133" t="s">
        <v>590</v>
      </c>
      <c r="D150" s="92">
        <f>D151</f>
        <v>190000</v>
      </c>
      <c r="E150" s="92">
        <f t="shared" si="5"/>
        <v>0</v>
      </c>
      <c r="F150" s="92">
        <f t="shared" si="5"/>
        <v>190000</v>
      </c>
    </row>
    <row r="151" spans="1:6" s="71" customFormat="1" ht="33.75">
      <c r="A151" s="99" t="s">
        <v>401</v>
      </c>
      <c r="B151" s="132" t="s">
        <v>80</v>
      </c>
      <c r="C151" s="133" t="s">
        <v>199</v>
      </c>
      <c r="D151" s="92">
        <f>D152+D155</f>
        <v>190000</v>
      </c>
      <c r="E151" s="92">
        <f>E152+E155</f>
        <v>0</v>
      </c>
      <c r="F151" s="92">
        <f>F152+F155</f>
        <v>190000</v>
      </c>
    </row>
    <row r="152" spans="1:6" s="71" customFormat="1" ht="12.75">
      <c r="A152" s="99" t="s">
        <v>385</v>
      </c>
      <c r="B152" s="132" t="s">
        <v>80</v>
      </c>
      <c r="C152" s="133" t="s">
        <v>200</v>
      </c>
      <c r="D152" s="92">
        <f>D153</f>
        <v>100000</v>
      </c>
      <c r="E152" s="92">
        <f>E153</f>
        <v>0</v>
      </c>
      <c r="F152" s="92">
        <f>F153</f>
        <v>100000</v>
      </c>
    </row>
    <row r="153" spans="1:6" s="71" customFormat="1" ht="12.75">
      <c r="A153" s="99" t="s">
        <v>395</v>
      </c>
      <c r="B153" s="132" t="s">
        <v>80</v>
      </c>
      <c r="C153" s="133" t="s">
        <v>201</v>
      </c>
      <c r="D153" s="92">
        <f>D154</f>
        <v>100000</v>
      </c>
      <c r="E153" s="92">
        <f>E154</f>
        <v>0</v>
      </c>
      <c r="F153" s="92">
        <f>F154</f>
        <v>100000</v>
      </c>
    </row>
    <row r="154" spans="1:6" s="71" customFormat="1" ht="12.75">
      <c r="A154" s="99" t="s">
        <v>398</v>
      </c>
      <c r="B154" s="132" t="s">
        <v>80</v>
      </c>
      <c r="C154" s="133" t="s">
        <v>202</v>
      </c>
      <c r="D154" s="92">
        <v>100000</v>
      </c>
      <c r="E154" s="92">
        <v>0</v>
      </c>
      <c r="F154" s="98">
        <v>100000</v>
      </c>
    </row>
    <row r="155" spans="1:6" s="71" customFormat="1" ht="22.5">
      <c r="A155" s="99" t="s">
        <v>399</v>
      </c>
      <c r="B155" s="132" t="s">
        <v>80</v>
      </c>
      <c r="C155" s="133" t="s">
        <v>203</v>
      </c>
      <c r="D155" s="92">
        <f>D156+D157</f>
        <v>90000</v>
      </c>
      <c r="E155" s="92">
        <f>E156+E157</f>
        <v>0</v>
      </c>
      <c r="F155" s="92">
        <f>F156+F157</f>
        <v>90000</v>
      </c>
    </row>
    <row r="156" spans="1:6" s="71" customFormat="1" ht="22.5">
      <c r="A156" s="99" t="s">
        <v>400</v>
      </c>
      <c r="B156" s="132" t="s">
        <v>80</v>
      </c>
      <c r="C156" s="133" t="s">
        <v>204</v>
      </c>
      <c r="D156" s="92">
        <v>50000</v>
      </c>
      <c r="E156" s="92">
        <v>0</v>
      </c>
      <c r="F156" s="98">
        <v>50000</v>
      </c>
    </row>
    <row r="157" spans="1:6" s="71" customFormat="1" ht="22.5">
      <c r="A157" s="99" t="s">
        <v>404</v>
      </c>
      <c r="B157" s="132" t="s">
        <v>80</v>
      </c>
      <c r="C157" s="133" t="s">
        <v>205</v>
      </c>
      <c r="D157" s="92">
        <v>40000</v>
      </c>
      <c r="E157" s="92">
        <v>0</v>
      </c>
      <c r="F157" s="98">
        <v>40000</v>
      </c>
    </row>
    <row r="158" spans="1:8" s="71" customFormat="1" ht="67.5">
      <c r="A158" s="99" t="s">
        <v>672</v>
      </c>
      <c r="B158" s="132" t="s">
        <v>80</v>
      </c>
      <c r="C158" s="133" t="s">
        <v>206</v>
      </c>
      <c r="D158" s="92">
        <f>D159</f>
        <v>477000</v>
      </c>
      <c r="E158" s="92">
        <f aca="true" t="shared" si="6" ref="E158:F160">E159</f>
        <v>0</v>
      </c>
      <c r="F158" s="92">
        <f t="shared" si="6"/>
        <v>477000</v>
      </c>
      <c r="H158" s="99"/>
    </row>
    <row r="159" spans="1:6" s="71" customFormat="1" ht="33.75">
      <c r="A159" s="99" t="s">
        <v>568</v>
      </c>
      <c r="B159" s="132" t="s">
        <v>80</v>
      </c>
      <c r="C159" s="133" t="s">
        <v>591</v>
      </c>
      <c r="D159" s="92">
        <f>D160</f>
        <v>477000</v>
      </c>
      <c r="E159" s="92">
        <f t="shared" si="6"/>
        <v>0</v>
      </c>
      <c r="F159" s="92">
        <f t="shared" si="6"/>
        <v>477000</v>
      </c>
    </row>
    <row r="160" spans="1:6" s="71" customFormat="1" ht="33.75">
      <c r="A160" s="99" t="s">
        <v>583</v>
      </c>
      <c r="B160" s="132" t="s">
        <v>80</v>
      </c>
      <c r="C160" s="133" t="s">
        <v>592</v>
      </c>
      <c r="D160" s="92">
        <f>D161</f>
        <v>477000</v>
      </c>
      <c r="E160" s="92">
        <f t="shared" si="6"/>
        <v>0</v>
      </c>
      <c r="F160" s="92">
        <f t="shared" si="6"/>
        <v>477000</v>
      </c>
    </row>
    <row r="161" spans="1:6" s="71" customFormat="1" ht="33.75">
      <c r="A161" s="99" t="s">
        <v>401</v>
      </c>
      <c r="B161" s="132" t="s">
        <v>80</v>
      </c>
      <c r="C161" s="133" t="s">
        <v>207</v>
      </c>
      <c r="D161" s="92">
        <f>D162+D167</f>
        <v>477000</v>
      </c>
      <c r="E161" s="92">
        <f>E162+E167</f>
        <v>0</v>
      </c>
      <c r="F161" s="92">
        <f>F162+F167</f>
        <v>477000</v>
      </c>
    </row>
    <row r="162" spans="1:6" s="71" customFormat="1" ht="12.75">
      <c r="A162" s="99" t="s">
        <v>385</v>
      </c>
      <c r="B162" s="132" t="s">
        <v>80</v>
      </c>
      <c r="C162" s="133" t="s">
        <v>208</v>
      </c>
      <c r="D162" s="92">
        <f>D163+D166</f>
        <v>387000</v>
      </c>
      <c r="E162" s="92">
        <f>E163+E166</f>
        <v>0</v>
      </c>
      <c r="F162" s="92">
        <f>F163+F166</f>
        <v>387000</v>
      </c>
    </row>
    <row r="163" spans="1:6" s="71" customFormat="1" ht="12.75">
      <c r="A163" s="99" t="s">
        <v>395</v>
      </c>
      <c r="B163" s="132" t="s">
        <v>80</v>
      </c>
      <c r="C163" s="133" t="s">
        <v>209</v>
      </c>
      <c r="D163" s="92">
        <f>D164+D165</f>
        <v>384000</v>
      </c>
      <c r="E163" s="92">
        <f>E164+E165</f>
        <v>0</v>
      </c>
      <c r="F163" s="92">
        <f>F164+F165</f>
        <v>384000</v>
      </c>
    </row>
    <row r="164" spans="1:6" s="71" customFormat="1" ht="22.5">
      <c r="A164" s="99" t="s">
        <v>397</v>
      </c>
      <c r="B164" s="132" t="s">
        <v>80</v>
      </c>
      <c r="C164" s="133" t="s">
        <v>210</v>
      </c>
      <c r="D164" s="92">
        <v>103000</v>
      </c>
      <c r="E164" s="92">
        <v>0</v>
      </c>
      <c r="F164" s="98">
        <v>103000</v>
      </c>
    </row>
    <row r="165" spans="1:6" s="71" customFormat="1" ht="12.75">
      <c r="A165" s="99" t="s">
        <v>398</v>
      </c>
      <c r="B165" s="132" t="s">
        <v>80</v>
      </c>
      <c r="C165" s="133" t="s">
        <v>211</v>
      </c>
      <c r="D165" s="92">
        <v>281000</v>
      </c>
      <c r="E165" s="92">
        <v>0</v>
      </c>
      <c r="F165" s="98">
        <v>281000</v>
      </c>
    </row>
    <row r="166" spans="1:6" s="71" customFormat="1" ht="12.75">
      <c r="A166" s="99" t="s">
        <v>406</v>
      </c>
      <c r="B166" s="132" t="s">
        <v>80</v>
      </c>
      <c r="C166" s="133" t="s">
        <v>212</v>
      </c>
      <c r="D166" s="92">
        <v>3000</v>
      </c>
      <c r="E166" s="92">
        <v>0</v>
      </c>
      <c r="F166" s="98">
        <v>3000</v>
      </c>
    </row>
    <row r="167" spans="1:6" s="71" customFormat="1" ht="22.5">
      <c r="A167" s="99" t="s">
        <v>399</v>
      </c>
      <c r="B167" s="132" t="s">
        <v>80</v>
      </c>
      <c r="C167" s="133" t="s">
        <v>213</v>
      </c>
      <c r="D167" s="92">
        <f>D168+D169</f>
        <v>90000</v>
      </c>
      <c r="E167" s="92">
        <f>E168+E169</f>
        <v>0</v>
      </c>
      <c r="F167" s="92">
        <f>F168+F169</f>
        <v>90000</v>
      </c>
    </row>
    <row r="168" spans="1:6" s="71" customFormat="1" ht="22.5">
      <c r="A168" s="99" t="s">
        <v>400</v>
      </c>
      <c r="B168" s="132" t="s">
        <v>80</v>
      </c>
      <c r="C168" s="133" t="s">
        <v>214</v>
      </c>
      <c r="D168" s="92">
        <v>40000</v>
      </c>
      <c r="E168" s="92">
        <v>0</v>
      </c>
      <c r="F168" s="98">
        <v>40000</v>
      </c>
    </row>
    <row r="169" spans="1:6" s="71" customFormat="1" ht="22.5">
      <c r="A169" s="99" t="s">
        <v>404</v>
      </c>
      <c r="B169" s="132" t="s">
        <v>80</v>
      </c>
      <c r="C169" s="133" t="s">
        <v>215</v>
      </c>
      <c r="D169" s="92">
        <v>50000</v>
      </c>
      <c r="E169" s="92">
        <v>0</v>
      </c>
      <c r="F169" s="98">
        <v>50000</v>
      </c>
    </row>
    <row r="170" spans="1:6" s="71" customFormat="1" ht="12.75">
      <c r="A170" s="99" t="s">
        <v>429</v>
      </c>
      <c r="B170" s="132" t="s">
        <v>80</v>
      </c>
      <c r="C170" s="133" t="s">
        <v>216</v>
      </c>
      <c r="D170" s="92">
        <f aca="true" t="shared" si="7" ref="D170:D179">D171</f>
        <v>803128</v>
      </c>
      <c r="E170" s="92">
        <f aca="true" t="shared" si="8" ref="E170:F179">E171</f>
        <v>0</v>
      </c>
      <c r="F170" s="92">
        <f t="shared" si="8"/>
        <v>803128</v>
      </c>
    </row>
    <row r="171" spans="1:6" s="71" customFormat="1" ht="22.5">
      <c r="A171" s="99" t="s">
        <v>430</v>
      </c>
      <c r="B171" s="132" t="s">
        <v>80</v>
      </c>
      <c r="C171" s="133" t="s">
        <v>217</v>
      </c>
      <c r="D171" s="92">
        <f t="shared" si="7"/>
        <v>803128</v>
      </c>
      <c r="E171" s="92">
        <f t="shared" si="8"/>
        <v>0</v>
      </c>
      <c r="F171" s="92">
        <f t="shared" si="8"/>
        <v>803128</v>
      </c>
    </row>
    <row r="172" spans="1:6" s="71" customFormat="1" ht="22.5">
      <c r="A172" s="99" t="s">
        <v>431</v>
      </c>
      <c r="B172" s="132" t="s">
        <v>80</v>
      </c>
      <c r="C172" s="133" t="s">
        <v>218</v>
      </c>
      <c r="D172" s="92">
        <f t="shared" si="7"/>
        <v>803128</v>
      </c>
      <c r="E172" s="92">
        <f t="shared" si="8"/>
        <v>0</v>
      </c>
      <c r="F172" s="92">
        <f t="shared" si="8"/>
        <v>803128</v>
      </c>
    </row>
    <row r="173" spans="1:6" s="71" customFormat="1" ht="56.25">
      <c r="A173" s="99" t="s">
        <v>432</v>
      </c>
      <c r="B173" s="132" t="s">
        <v>80</v>
      </c>
      <c r="C173" s="133" t="s">
        <v>219</v>
      </c>
      <c r="D173" s="92">
        <f t="shared" si="7"/>
        <v>803128</v>
      </c>
      <c r="E173" s="92">
        <f t="shared" si="8"/>
        <v>0</v>
      </c>
      <c r="F173" s="92">
        <f t="shared" si="8"/>
        <v>803128</v>
      </c>
    </row>
    <row r="174" spans="1:6" s="71" customFormat="1" ht="67.5">
      <c r="A174" s="99" t="s">
        <v>433</v>
      </c>
      <c r="B174" s="132" t="s">
        <v>80</v>
      </c>
      <c r="C174" s="133" t="s">
        <v>220</v>
      </c>
      <c r="D174" s="92">
        <f t="shared" si="7"/>
        <v>803128</v>
      </c>
      <c r="E174" s="92">
        <f t="shared" si="8"/>
        <v>0</v>
      </c>
      <c r="F174" s="92">
        <f t="shared" si="8"/>
        <v>803128</v>
      </c>
    </row>
    <row r="175" spans="1:6" s="71" customFormat="1" ht="45" customHeight="1">
      <c r="A175" s="99" t="s">
        <v>593</v>
      </c>
      <c r="B175" s="132" t="s">
        <v>80</v>
      </c>
      <c r="C175" s="133" t="s">
        <v>595</v>
      </c>
      <c r="D175" s="92">
        <f t="shared" si="7"/>
        <v>803128</v>
      </c>
      <c r="E175" s="92">
        <f t="shared" si="8"/>
        <v>0</v>
      </c>
      <c r="F175" s="92">
        <f t="shared" si="8"/>
        <v>803128</v>
      </c>
    </row>
    <row r="176" spans="1:6" s="71" customFormat="1" ht="22.5">
      <c r="A176" s="99" t="s">
        <v>594</v>
      </c>
      <c r="B176" s="132" t="s">
        <v>80</v>
      </c>
      <c r="C176" s="133" t="s">
        <v>596</v>
      </c>
      <c r="D176" s="92">
        <f t="shared" si="7"/>
        <v>803128</v>
      </c>
      <c r="E176" s="92">
        <f t="shared" si="8"/>
        <v>0</v>
      </c>
      <c r="F176" s="92">
        <f t="shared" si="8"/>
        <v>803128</v>
      </c>
    </row>
    <row r="177" spans="1:6" s="71" customFormat="1" ht="78.75">
      <c r="A177" s="99" t="s">
        <v>656</v>
      </c>
      <c r="B177" s="132" t="s">
        <v>80</v>
      </c>
      <c r="C177" s="133" t="s">
        <v>221</v>
      </c>
      <c r="D177" s="92">
        <f t="shared" si="7"/>
        <v>803128</v>
      </c>
      <c r="E177" s="92">
        <f t="shared" si="8"/>
        <v>0</v>
      </c>
      <c r="F177" s="92">
        <f t="shared" si="8"/>
        <v>803128</v>
      </c>
    </row>
    <row r="178" spans="1:6" s="71" customFormat="1" ht="12.75">
      <c r="A178" s="99" t="s">
        <v>385</v>
      </c>
      <c r="B178" s="132" t="s">
        <v>80</v>
      </c>
      <c r="C178" s="133" t="s">
        <v>222</v>
      </c>
      <c r="D178" s="92">
        <f t="shared" si="7"/>
        <v>803128</v>
      </c>
      <c r="E178" s="92">
        <f t="shared" si="8"/>
        <v>0</v>
      </c>
      <c r="F178" s="92">
        <f t="shared" si="8"/>
        <v>803128</v>
      </c>
    </row>
    <row r="179" spans="1:6" s="71" customFormat="1" ht="22.5">
      <c r="A179" s="99" t="s">
        <v>435</v>
      </c>
      <c r="B179" s="132" t="s">
        <v>80</v>
      </c>
      <c r="C179" s="133" t="s">
        <v>223</v>
      </c>
      <c r="D179" s="92">
        <f t="shared" si="7"/>
        <v>803128</v>
      </c>
      <c r="E179" s="92">
        <f t="shared" si="8"/>
        <v>0</v>
      </c>
      <c r="F179" s="92">
        <f t="shared" si="8"/>
        <v>803128</v>
      </c>
    </row>
    <row r="180" spans="1:6" s="71" customFormat="1" ht="33.75">
      <c r="A180" s="99" t="s">
        <v>436</v>
      </c>
      <c r="B180" s="132" t="s">
        <v>80</v>
      </c>
      <c r="C180" s="133" t="s">
        <v>224</v>
      </c>
      <c r="D180" s="92">
        <v>803128</v>
      </c>
      <c r="E180" s="92">
        <v>0</v>
      </c>
      <c r="F180" s="98">
        <v>803128</v>
      </c>
    </row>
    <row r="181" spans="1:6" s="71" customFormat="1" ht="22.5">
      <c r="A181" s="99" t="s">
        <v>437</v>
      </c>
      <c r="B181" s="132" t="s">
        <v>80</v>
      </c>
      <c r="C181" s="133" t="s">
        <v>225</v>
      </c>
      <c r="D181" s="92">
        <f>D182+D215+D225+D286</f>
        <v>8196685.890000001</v>
      </c>
      <c r="E181" s="92">
        <f>E182+E215+E225+E286</f>
        <v>441343.56</v>
      </c>
      <c r="F181" s="92">
        <f>F182+F215+F225+F286</f>
        <v>7713072.44</v>
      </c>
    </row>
    <row r="182" spans="1:6" s="71" customFormat="1" ht="12.75">
      <c r="A182" s="99" t="s">
        <v>438</v>
      </c>
      <c r="B182" s="132" t="s">
        <v>80</v>
      </c>
      <c r="C182" s="133" t="s">
        <v>226</v>
      </c>
      <c r="D182" s="92">
        <f>D183+D207</f>
        <v>1174816</v>
      </c>
      <c r="E182" s="92">
        <f>E183+E207</f>
        <v>3624.89</v>
      </c>
      <c r="F182" s="92">
        <f>F183+F207</f>
        <v>1171191.1099999999</v>
      </c>
    </row>
    <row r="183" spans="1:6" s="71" customFormat="1" ht="34.5" customHeight="1">
      <c r="A183" s="99" t="s">
        <v>675</v>
      </c>
      <c r="B183" s="132" t="s">
        <v>80</v>
      </c>
      <c r="C183" s="133" t="s">
        <v>227</v>
      </c>
      <c r="D183" s="92">
        <f>D184+D199</f>
        <v>699716</v>
      </c>
      <c r="E183" s="92">
        <f>E184+E199</f>
        <v>3624.89</v>
      </c>
      <c r="F183" s="92">
        <f>F184+F199</f>
        <v>696091.11</v>
      </c>
    </row>
    <row r="184" spans="1:6" s="71" customFormat="1" ht="56.25">
      <c r="A184" s="99" t="s">
        <v>439</v>
      </c>
      <c r="B184" s="132" t="s">
        <v>80</v>
      </c>
      <c r="C184" s="133" t="s">
        <v>228</v>
      </c>
      <c r="D184" s="92">
        <f>D185+D192</f>
        <v>570716</v>
      </c>
      <c r="E184" s="92">
        <f>E185+E192</f>
        <v>0</v>
      </c>
      <c r="F184" s="92">
        <f>F185+F192</f>
        <v>570716</v>
      </c>
    </row>
    <row r="185" spans="1:6" s="71" customFormat="1" ht="22.5">
      <c r="A185" s="99" t="s">
        <v>440</v>
      </c>
      <c r="B185" s="132" t="s">
        <v>80</v>
      </c>
      <c r="C185" s="133" t="s">
        <v>229</v>
      </c>
      <c r="D185" s="92">
        <f aca="true" t="shared" si="9" ref="D185:D190">D186</f>
        <v>189216</v>
      </c>
      <c r="E185" s="92">
        <f>E186</f>
        <v>0</v>
      </c>
      <c r="F185" s="92">
        <f>F186</f>
        <v>189216</v>
      </c>
    </row>
    <row r="186" spans="1:6" s="71" customFormat="1" ht="44.25" customHeight="1">
      <c r="A186" s="99" t="s">
        <v>593</v>
      </c>
      <c r="B186" s="132" t="s">
        <v>80</v>
      </c>
      <c r="C186" s="133" t="s">
        <v>597</v>
      </c>
      <c r="D186" s="92">
        <f t="shared" si="9"/>
        <v>189216</v>
      </c>
      <c r="E186" s="92">
        <f aca="true" t="shared" si="10" ref="E186:F190">E187</f>
        <v>0</v>
      </c>
      <c r="F186" s="92">
        <f t="shared" si="10"/>
        <v>189216</v>
      </c>
    </row>
    <row r="187" spans="1:6" s="71" customFormat="1" ht="22.5">
      <c r="A187" s="99" t="s">
        <v>594</v>
      </c>
      <c r="B187" s="132" t="s">
        <v>80</v>
      </c>
      <c r="C187" s="133" t="s">
        <v>598</v>
      </c>
      <c r="D187" s="92">
        <f t="shared" si="9"/>
        <v>189216</v>
      </c>
      <c r="E187" s="92">
        <f t="shared" si="10"/>
        <v>0</v>
      </c>
      <c r="F187" s="92">
        <f t="shared" si="10"/>
        <v>189216</v>
      </c>
    </row>
    <row r="188" spans="1:6" s="71" customFormat="1" ht="78.75">
      <c r="A188" s="99" t="s">
        <v>656</v>
      </c>
      <c r="B188" s="132" t="s">
        <v>80</v>
      </c>
      <c r="C188" s="133" t="s">
        <v>230</v>
      </c>
      <c r="D188" s="92">
        <f t="shared" si="9"/>
        <v>189216</v>
      </c>
      <c r="E188" s="92">
        <f t="shared" si="10"/>
        <v>0</v>
      </c>
      <c r="F188" s="92">
        <f t="shared" si="10"/>
        <v>189216</v>
      </c>
    </row>
    <row r="189" spans="1:6" s="71" customFormat="1" ht="12.75">
      <c r="A189" s="99" t="s">
        <v>385</v>
      </c>
      <c r="B189" s="132" t="s">
        <v>80</v>
      </c>
      <c r="C189" s="133" t="s">
        <v>231</v>
      </c>
      <c r="D189" s="92">
        <f t="shared" si="9"/>
        <v>189216</v>
      </c>
      <c r="E189" s="92">
        <f t="shared" si="10"/>
        <v>0</v>
      </c>
      <c r="F189" s="92">
        <f t="shared" si="10"/>
        <v>189216</v>
      </c>
    </row>
    <row r="190" spans="1:6" s="71" customFormat="1" ht="22.5">
      <c r="A190" s="99" t="s">
        <v>435</v>
      </c>
      <c r="B190" s="132" t="s">
        <v>80</v>
      </c>
      <c r="C190" s="133" t="s">
        <v>232</v>
      </c>
      <c r="D190" s="92">
        <f t="shared" si="9"/>
        <v>189216</v>
      </c>
      <c r="E190" s="92">
        <f t="shared" si="10"/>
        <v>0</v>
      </c>
      <c r="F190" s="92">
        <f t="shared" si="10"/>
        <v>189216</v>
      </c>
    </row>
    <row r="191" spans="1:6" s="71" customFormat="1" ht="33.75">
      <c r="A191" s="99" t="s">
        <v>436</v>
      </c>
      <c r="B191" s="132" t="s">
        <v>80</v>
      </c>
      <c r="C191" s="133" t="s">
        <v>233</v>
      </c>
      <c r="D191" s="92">
        <v>189216</v>
      </c>
      <c r="E191" s="92">
        <v>0</v>
      </c>
      <c r="F191" s="98">
        <v>189216</v>
      </c>
    </row>
    <row r="192" spans="1:6" s="71" customFormat="1" ht="22.5">
      <c r="A192" s="99" t="s">
        <v>441</v>
      </c>
      <c r="B192" s="132" t="s">
        <v>80</v>
      </c>
      <c r="C192" s="133" t="s">
        <v>234</v>
      </c>
      <c r="D192" s="92">
        <f aca="true" t="shared" si="11" ref="D192:D197">D193</f>
        <v>381500</v>
      </c>
      <c r="E192" s="92">
        <f aca="true" t="shared" si="12" ref="E192:F197">E193</f>
        <v>0</v>
      </c>
      <c r="F192" s="92">
        <f t="shared" si="12"/>
        <v>381500</v>
      </c>
    </row>
    <row r="193" spans="1:6" s="71" customFormat="1" ht="48" customHeight="1">
      <c r="A193" s="99" t="s">
        <v>593</v>
      </c>
      <c r="B193" s="132" t="s">
        <v>80</v>
      </c>
      <c r="C193" s="133" t="s">
        <v>599</v>
      </c>
      <c r="D193" s="92">
        <f t="shared" si="11"/>
        <v>381500</v>
      </c>
      <c r="E193" s="92">
        <f t="shared" si="12"/>
        <v>0</v>
      </c>
      <c r="F193" s="92">
        <f t="shared" si="12"/>
        <v>381500</v>
      </c>
    </row>
    <row r="194" spans="1:6" s="71" customFormat="1" ht="22.5">
      <c r="A194" s="99" t="s">
        <v>594</v>
      </c>
      <c r="B194" s="132" t="s">
        <v>80</v>
      </c>
      <c r="C194" s="133" t="s">
        <v>600</v>
      </c>
      <c r="D194" s="92">
        <f t="shared" si="11"/>
        <v>381500</v>
      </c>
      <c r="E194" s="92">
        <f t="shared" si="12"/>
        <v>0</v>
      </c>
      <c r="F194" s="92">
        <f t="shared" si="12"/>
        <v>381500</v>
      </c>
    </row>
    <row r="195" spans="1:6" s="71" customFormat="1" ht="78.75">
      <c r="A195" s="99" t="s">
        <v>656</v>
      </c>
      <c r="B195" s="132" t="s">
        <v>80</v>
      </c>
      <c r="C195" s="133" t="s">
        <v>235</v>
      </c>
      <c r="D195" s="92">
        <f t="shared" si="11"/>
        <v>381500</v>
      </c>
      <c r="E195" s="92">
        <f t="shared" si="12"/>
        <v>0</v>
      </c>
      <c r="F195" s="92">
        <f t="shared" si="12"/>
        <v>381500</v>
      </c>
    </row>
    <row r="196" spans="1:6" s="71" customFormat="1" ht="12.75">
      <c r="A196" s="99" t="s">
        <v>385</v>
      </c>
      <c r="B196" s="132" t="s">
        <v>80</v>
      </c>
      <c r="C196" s="133" t="s">
        <v>236</v>
      </c>
      <c r="D196" s="92">
        <f t="shared" si="11"/>
        <v>381500</v>
      </c>
      <c r="E196" s="92">
        <f t="shared" si="12"/>
        <v>0</v>
      </c>
      <c r="F196" s="92">
        <f t="shared" si="12"/>
        <v>381500</v>
      </c>
    </row>
    <row r="197" spans="1:6" s="71" customFormat="1" ht="22.5">
      <c r="A197" s="99" t="s">
        <v>435</v>
      </c>
      <c r="B197" s="132" t="s">
        <v>80</v>
      </c>
      <c r="C197" s="133" t="s">
        <v>237</v>
      </c>
      <c r="D197" s="92">
        <f t="shared" si="11"/>
        <v>381500</v>
      </c>
      <c r="E197" s="92">
        <f t="shared" si="12"/>
        <v>0</v>
      </c>
      <c r="F197" s="92">
        <f t="shared" si="12"/>
        <v>381500</v>
      </c>
    </row>
    <row r="198" spans="1:6" s="71" customFormat="1" ht="33.75">
      <c r="A198" s="99" t="s">
        <v>436</v>
      </c>
      <c r="B198" s="132" t="s">
        <v>80</v>
      </c>
      <c r="C198" s="133" t="s">
        <v>238</v>
      </c>
      <c r="D198" s="92">
        <v>381500</v>
      </c>
      <c r="E198" s="92">
        <v>0</v>
      </c>
      <c r="F198" s="98">
        <v>381500</v>
      </c>
    </row>
    <row r="199" spans="1:6" s="71" customFormat="1" ht="22.5">
      <c r="A199" s="99" t="s">
        <v>442</v>
      </c>
      <c r="B199" s="132" t="s">
        <v>80</v>
      </c>
      <c r="C199" s="133" t="s">
        <v>239</v>
      </c>
      <c r="D199" s="92">
        <f aca="true" t="shared" si="13" ref="D199:D205">D200</f>
        <v>129000</v>
      </c>
      <c r="E199" s="92">
        <f aca="true" t="shared" si="14" ref="E199:F205">E200</f>
        <v>3624.89</v>
      </c>
      <c r="F199" s="92">
        <f t="shared" si="14"/>
        <v>125375.11</v>
      </c>
    </row>
    <row r="200" spans="1:6" s="71" customFormat="1" ht="33.75">
      <c r="A200" s="99" t="s">
        <v>443</v>
      </c>
      <c r="B200" s="132" t="s">
        <v>80</v>
      </c>
      <c r="C200" s="133" t="s">
        <v>240</v>
      </c>
      <c r="D200" s="92">
        <f t="shared" si="13"/>
        <v>129000</v>
      </c>
      <c r="E200" s="92">
        <f t="shared" si="14"/>
        <v>3624.89</v>
      </c>
      <c r="F200" s="92">
        <f t="shared" si="14"/>
        <v>125375.11</v>
      </c>
    </row>
    <row r="201" spans="1:6" s="71" customFormat="1" ht="47.25" customHeight="1">
      <c r="A201" s="99" t="s">
        <v>593</v>
      </c>
      <c r="B201" s="132" t="s">
        <v>80</v>
      </c>
      <c r="C201" s="133" t="s">
        <v>601</v>
      </c>
      <c r="D201" s="92">
        <f t="shared" si="13"/>
        <v>129000</v>
      </c>
      <c r="E201" s="92">
        <f t="shared" si="14"/>
        <v>3624.89</v>
      </c>
      <c r="F201" s="92">
        <f t="shared" si="14"/>
        <v>125375.11</v>
      </c>
    </row>
    <row r="202" spans="1:6" s="71" customFormat="1" ht="25.5" customHeight="1">
      <c r="A202" s="99" t="s">
        <v>594</v>
      </c>
      <c r="B202" s="132" t="s">
        <v>80</v>
      </c>
      <c r="C202" s="133" t="s">
        <v>602</v>
      </c>
      <c r="D202" s="92">
        <f t="shared" si="13"/>
        <v>129000</v>
      </c>
      <c r="E202" s="92">
        <f t="shared" si="14"/>
        <v>3624.89</v>
      </c>
      <c r="F202" s="92">
        <f t="shared" si="14"/>
        <v>125375.11</v>
      </c>
    </row>
    <row r="203" spans="1:6" s="71" customFormat="1" ht="78.75">
      <c r="A203" s="99" t="s">
        <v>656</v>
      </c>
      <c r="B203" s="132" t="s">
        <v>80</v>
      </c>
      <c r="C203" s="133" t="s">
        <v>241</v>
      </c>
      <c r="D203" s="92">
        <f t="shared" si="13"/>
        <v>129000</v>
      </c>
      <c r="E203" s="92">
        <f t="shared" si="14"/>
        <v>3624.89</v>
      </c>
      <c r="F203" s="92">
        <f t="shared" si="14"/>
        <v>125375.11</v>
      </c>
    </row>
    <row r="204" spans="1:6" s="71" customFormat="1" ht="12.75">
      <c r="A204" s="99" t="s">
        <v>385</v>
      </c>
      <c r="B204" s="132" t="s">
        <v>80</v>
      </c>
      <c r="C204" s="133" t="s">
        <v>242</v>
      </c>
      <c r="D204" s="92">
        <f t="shared" si="13"/>
        <v>129000</v>
      </c>
      <c r="E204" s="92">
        <f t="shared" si="14"/>
        <v>3624.89</v>
      </c>
      <c r="F204" s="92">
        <f t="shared" si="14"/>
        <v>125375.11</v>
      </c>
    </row>
    <row r="205" spans="1:6" s="71" customFormat="1" ht="22.5">
      <c r="A205" s="99" t="s">
        <v>435</v>
      </c>
      <c r="B205" s="132" t="s">
        <v>80</v>
      </c>
      <c r="C205" s="133" t="s">
        <v>243</v>
      </c>
      <c r="D205" s="92">
        <f t="shared" si="13"/>
        <v>129000</v>
      </c>
      <c r="E205" s="92">
        <f t="shared" si="14"/>
        <v>3624.89</v>
      </c>
      <c r="F205" s="92">
        <f t="shared" si="14"/>
        <v>125375.11</v>
      </c>
    </row>
    <row r="206" spans="1:6" s="71" customFormat="1" ht="33.75">
      <c r="A206" s="99" t="s">
        <v>436</v>
      </c>
      <c r="B206" s="132" t="s">
        <v>80</v>
      </c>
      <c r="C206" s="133" t="s">
        <v>244</v>
      </c>
      <c r="D206" s="92">
        <v>129000</v>
      </c>
      <c r="E206" s="92">
        <v>3624.89</v>
      </c>
      <c r="F206" s="98">
        <v>125375.11</v>
      </c>
    </row>
    <row r="207" spans="1:8" s="71" customFormat="1" ht="22.5">
      <c r="A207" s="99" t="s">
        <v>431</v>
      </c>
      <c r="B207" s="132" t="s">
        <v>80</v>
      </c>
      <c r="C207" s="133" t="s">
        <v>245</v>
      </c>
      <c r="D207" s="92">
        <f aca="true" t="shared" si="15" ref="D207:D213">D208</f>
        <v>475100</v>
      </c>
      <c r="E207" s="92">
        <f aca="true" t="shared" si="16" ref="E207:F213">E208</f>
        <v>0</v>
      </c>
      <c r="F207" s="92">
        <f t="shared" si="16"/>
        <v>475100</v>
      </c>
      <c r="H207" s="144"/>
    </row>
    <row r="208" spans="1:8" s="71" customFormat="1" ht="123.75">
      <c r="A208" s="99" t="s">
        <v>444</v>
      </c>
      <c r="B208" s="132" t="s">
        <v>80</v>
      </c>
      <c r="C208" s="133" t="s">
        <v>246</v>
      </c>
      <c r="D208" s="92">
        <f t="shared" si="15"/>
        <v>475100</v>
      </c>
      <c r="E208" s="92">
        <f t="shared" si="16"/>
        <v>0</v>
      </c>
      <c r="F208" s="92">
        <f t="shared" si="16"/>
        <v>475100</v>
      </c>
      <c r="H208" s="144"/>
    </row>
    <row r="209" spans="1:6" s="71" customFormat="1" ht="45.75" customHeight="1">
      <c r="A209" s="99" t="s">
        <v>593</v>
      </c>
      <c r="B209" s="132" t="s">
        <v>80</v>
      </c>
      <c r="C209" s="133" t="s">
        <v>603</v>
      </c>
      <c r="D209" s="92">
        <f t="shared" si="15"/>
        <v>475100</v>
      </c>
      <c r="E209" s="92">
        <f t="shared" si="16"/>
        <v>0</v>
      </c>
      <c r="F209" s="92">
        <f t="shared" si="16"/>
        <v>475100</v>
      </c>
    </row>
    <row r="210" spans="1:6" s="71" customFormat="1" ht="22.5">
      <c r="A210" s="99" t="s">
        <v>594</v>
      </c>
      <c r="B210" s="132" t="s">
        <v>80</v>
      </c>
      <c r="C210" s="133" t="s">
        <v>604</v>
      </c>
      <c r="D210" s="92">
        <f t="shared" si="15"/>
        <v>475100</v>
      </c>
      <c r="E210" s="92">
        <f t="shared" si="16"/>
        <v>0</v>
      </c>
      <c r="F210" s="92">
        <f t="shared" si="16"/>
        <v>475100</v>
      </c>
    </row>
    <row r="211" spans="1:6" s="71" customFormat="1" ht="78.75">
      <c r="A211" s="99" t="s">
        <v>656</v>
      </c>
      <c r="B211" s="132" t="s">
        <v>80</v>
      </c>
      <c r="C211" s="133" t="s">
        <v>247</v>
      </c>
      <c r="D211" s="92">
        <f t="shared" si="15"/>
        <v>475100</v>
      </c>
      <c r="E211" s="92">
        <f t="shared" si="16"/>
        <v>0</v>
      </c>
      <c r="F211" s="92">
        <f t="shared" si="16"/>
        <v>475100</v>
      </c>
    </row>
    <row r="212" spans="1:6" s="71" customFormat="1" ht="12.75">
      <c r="A212" s="99" t="s">
        <v>385</v>
      </c>
      <c r="B212" s="132" t="s">
        <v>80</v>
      </c>
      <c r="C212" s="133" t="s">
        <v>248</v>
      </c>
      <c r="D212" s="92">
        <f t="shared" si="15"/>
        <v>475100</v>
      </c>
      <c r="E212" s="92">
        <f t="shared" si="16"/>
        <v>0</v>
      </c>
      <c r="F212" s="92">
        <f t="shared" si="16"/>
        <v>475100</v>
      </c>
    </row>
    <row r="213" spans="1:6" s="71" customFormat="1" ht="22.5">
      <c r="A213" s="99" t="s">
        <v>435</v>
      </c>
      <c r="B213" s="132" t="s">
        <v>80</v>
      </c>
      <c r="C213" s="133" t="s">
        <v>249</v>
      </c>
      <c r="D213" s="92">
        <f t="shared" si="15"/>
        <v>475100</v>
      </c>
      <c r="E213" s="92">
        <f t="shared" si="16"/>
        <v>0</v>
      </c>
      <c r="F213" s="92">
        <f t="shared" si="16"/>
        <v>475100</v>
      </c>
    </row>
    <row r="214" spans="1:6" s="71" customFormat="1" ht="33.75">
      <c r="A214" s="99" t="s">
        <v>436</v>
      </c>
      <c r="B214" s="132" t="s">
        <v>80</v>
      </c>
      <c r="C214" s="133" t="s">
        <v>250</v>
      </c>
      <c r="D214" s="92">
        <v>475100</v>
      </c>
      <c r="E214" s="92">
        <v>0</v>
      </c>
      <c r="F214" s="98">
        <v>475100</v>
      </c>
    </row>
    <row r="215" spans="1:6" s="71" customFormat="1" ht="12.75">
      <c r="A215" s="99" t="s">
        <v>445</v>
      </c>
      <c r="B215" s="132" t="s">
        <v>80</v>
      </c>
      <c r="C215" s="133" t="s">
        <v>251</v>
      </c>
      <c r="D215" s="92">
        <f aca="true" t="shared" si="17" ref="D215:D223">D216</f>
        <v>159000</v>
      </c>
      <c r="E215" s="92">
        <f aca="true" t="shared" si="18" ref="E215:F223">E216</f>
        <v>4575.91</v>
      </c>
      <c r="F215" s="92">
        <f t="shared" si="18"/>
        <v>154424.09</v>
      </c>
    </row>
    <row r="216" spans="1:6" s="71" customFormat="1" ht="22.5">
      <c r="A216" s="99" t="s">
        <v>446</v>
      </c>
      <c r="B216" s="132" t="s">
        <v>80</v>
      </c>
      <c r="C216" s="133" t="s">
        <v>252</v>
      </c>
      <c r="D216" s="92">
        <f t="shared" si="17"/>
        <v>159000</v>
      </c>
      <c r="E216" s="92">
        <f t="shared" si="18"/>
        <v>4575.91</v>
      </c>
      <c r="F216" s="92">
        <f t="shared" si="18"/>
        <v>154424.09</v>
      </c>
    </row>
    <row r="217" spans="1:6" s="71" customFormat="1" ht="67.5">
      <c r="A217" s="99" t="s">
        <v>655</v>
      </c>
      <c r="B217" s="132" t="s">
        <v>80</v>
      </c>
      <c r="C217" s="133" t="s">
        <v>253</v>
      </c>
      <c r="D217" s="92">
        <f t="shared" si="17"/>
        <v>159000</v>
      </c>
      <c r="E217" s="92">
        <f t="shared" si="18"/>
        <v>4575.91</v>
      </c>
      <c r="F217" s="92">
        <f t="shared" si="18"/>
        <v>154424.09</v>
      </c>
    </row>
    <row r="218" spans="1:6" s="71" customFormat="1" ht="78.75">
      <c r="A218" s="99" t="s">
        <v>676</v>
      </c>
      <c r="B218" s="132" t="s">
        <v>80</v>
      </c>
      <c r="C218" s="133" t="s">
        <v>254</v>
      </c>
      <c r="D218" s="92">
        <f t="shared" si="17"/>
        <v>159000</v>
      </c>
      <c r="E218" s="92">
        <f t="shared" si="18"/>
        <v>4575.91</v>
      </c>
      <c r="F218" s="92">
        <f t="shared" si="18"/>
        <v>154424.09</v>
      </c>
    </row>
    <row r="219" spans="1:6" s="71" customFormat="1" ht="44.25" customHeight="1">
      <c r="A219" s="99" t="s">
        <v>593</v>
      </c>
      <c r="B219" s="132" t="s">
        <v>80</v>
      </c>
      <c r="C219" s="133" t="s">
        <v>605</v>
      </c>
      <c r="D219" s="92">
        <f t="shared" si="17"/>
        <v>159000</v>
      </c>
      <c r="E219" s="92">
        <f t="shared" si="18"/>
        <v>4575.91</v>
      </c>
      <c r="F219" s="92">
        <f t="shared" si="18"/>
        <v>154424.09</v>
      </c>
    </row>
    <row r="220" spans="1:6" s="71" customFormat="1" ht="22.5">
      <c r="A220" s="99" t="s">
        <v>594</v>
      </c>
      <c r="B220" s="132" t="s">
        <v>80</v>
      </c>
      <c r="C220" s="133" t="s">
        <v>606</v>
      </c>
      <c r="D220" s="92">
        <f t="shared" si="17"/>
        <v>159000</v>
      </c>
      <c r="E220" s="92">
        <f t="shared" si="18"/>
        <v>4575.91</v>
      </c>
      <c r="F220" s="92">
        <f t="shared" si="18"/>
        <v>154424.09</v>
      </c>
    </row>
    <row r="221" spans="1:6" s="71" customFormat="1" ht="78.75">
      <c r="A221" s="99" t="s">
        <v>656</v>
      </c>
      <c r="B221" s="132" t="s">
        <v>80</v>
      </c>
      <c r="C221" s="133" t="s">
        <v>255</v>
      </c>
      <c r="D221" s="92">
        <f t="shared" si="17"/>
        <v>159000</v>
      </c>
      <c r="E221" s="92">
        <f t="shared" si="18"/>
        <v>4575.91</v>
      </c>
      <c r="F221" s="92">
        <f t="shared" si="18"/>
        <v>154424.09</v>
      </c>
    </row>
    <row r="222" spans="1:6" s="71" customFormat="1" ht="12.75">
      <c r="A222" s="99" t="s">
        <v>385</v>
      </c>
      <c r="B222" s="132" t="s">
        <v>80</v>
      </c>
      <c r="C222" s="133" t="s">
        <v>256</v>
      </c>
      <c r="D222" s="92">
        <f t="shared" si="17"/>
        <v>159000</v>
      </c>
      <c r="E222" s="92">
        <f t="shared" si="18"/>
        <v>4575.91</v>
      </c>
      <c r="F222" s="92">
        <f t="shared" si="18"/>
        <v>154424.09</v>
      </c>
    </row>
    <row r="223" spans="1:6" s="71" customFormat="1" ht="22.5">
      <c r="A223" s="99" t="s">
        <v>435</v>
      </c>
      <c r="B223" s="132" t="s">
        <v>80</v>
      </c>
      <c r="C223" s="133" t="s">
        <v>257</v>
      </c>
      <c r="D223" s="92">
        <f t="shared" si="17"/>
        <v>159000</v>
      </c>
      <c r="E223" s="92">
        <f t="shared" si="18"/>
        <v>4575.91</v>
      </c>
      <c r="F223" s="92">
        <f t="shared" si="18"/>
        <v>154424.09</v>
      </c>
    </row>
    <row r="224" spans="1:6" s="71" customFormat="1" ht="33.75">
      <c r="A224" s="99" t="s">
        <v>436</v>
      </c>
      <c r="B224" s="132" t="s">
        <v>80</v>
      </c>
      <c r="C224" s="133" t="s">
        <v>258</v>
      </c>
      <c r="D224" s="92">
        <v>159000</v>
      </c>
      <c r="E224" s="92">
        <v>4575.91</v>
      </c>
      <c r="F224" s="98">
        <v>154424.09</v>
      </c>
    </row>
    <row r="225" spans="1:6" s="71" customFormat="1" ht="12.75">
      <c r="A225" s="99" t="s">
        <v>447</v>
      </c>
      <c r="B225" s="132" t="s">
        <v>80</v>
      </c>
      <c r="C225" s="133" t="s">
        <v>259</v>
      </c>
      <c r="D225" s="92">
        <f>D226+D235+D271</f>
        <v>4763869.890000001</v>
      </c>
      <c r="E225" s="92">
        <f>E226+E235+E271</f>
        <v>108142.76</v>
      </c>
      <c r="F225" s="92">
        <f>F226+F235+F271</f>
        <v>4613457.24</v>
      </c>
    </row>
    <row r="226" spans="1:6" s="71" customFormat="1" ht="22.5">
      <c r="A226" s="99" t="s">
        <v>431</v>
      </c>
      <c r="B226" s="132" t="s">
        <v>80</v>
      </c>
      <c r="C226" s="133" t="s">
        <v>260</v>
      </c>
      <c r="D226" s="92">
        <f aca="true" t="shared" si="19" ref="D226:D233">D227</f>
        <v>500000</v>
      </c>
      <c r="E226" s="92">
        <f aca="true" t="shared" si="20" ref="E226:F233">E227</f>
        <v>0</v>
      </c>
      <c r="F226" s="92">
        <f t="shared" si="20"/>
        <v>500000</v>
      </c>
    </row>
    <row r="227" spans="1:6" s="71" customFormat="1" ht="33.75">
      <c r="A227" s="99" t="s">
        <v>448</v>
      </c>
      <c r="B227" s="132" t="s">
        <v>80</v>
      </c>
      <c r="C227" s="133" t="s">
        <v>261</v>
      </c>
      <c r="D227" s="92">
        <f t="shared" si="19"/>
        <v>500000</v>
      </c>
      <c r="E227" s="92">
        <f t="shared" si="20"/>
        <v>0</v>
      </c>
      <c r="F227" s="92">
        <f t="shared" si="20"/>
        <v>500000</v>
      </c>
    </row>
    <row r="228" spans="1:9" s="71" customFormat="1" ht="67.5">
      <c r="A228" s="99" t="s">
        <v>449</v>
      </c>
      <c r="B228" s="132" t="s">
        <v>80</v>
      </c>
      <c r="C228" s="133" t="s">
        <v>262</v>
      </c>
      <c r="D228" s="92">
        <f t="shared" si="19"/>
        <v>500000</v>
      </c>
      <c r="E228" s="92">
        <f t="shared" si="20"/>
        <v>0</v>
      </c>
      <c r="F228" s="92">
        <f t="shared" si="20"/>
        <v>500000</v>
      </c>
      <c r="H228" s="146"/>
      <c r="I228" s="145"/>
    </row>
    <row r="229" spans="1:6" s="71" customFormat="1" ht="46.5" customHeight="1">
      <c r="A229" s="99" t="s">
        <v>593</v>
      </c>
      <c r="B229" s="132" t="s">
        <v>80</v>
      </c>
      <c r="C229" s="133" t="s">
        <v>607</v>
      </c>
      <c r="D229" s="92">
        <f t="shared" si="19"/>
        <v>500000</v>
      </c>
      <c r="E229" s="92">
        <f t="shared" si="20"/>
        <v>0</v>
      </c>
      <c r="F229" s="92">
        <f t="shared" si="20"/>
        <v>500000</v>
      </c>
    </row>
    <row r="230" spans="1:6" s="71" customFormat="1" ht="22.5">
      <c r="A230" s="99" t="s">
        <v>594</v>
      </c>
      <c r="B230" s="132" t="s">
        <v>80</v>
      </c>
      <c r="C230" s="133" t="s">
        <v>608</v>
      </c>
      <c r="D230" s="92">
        <f t="shared" si="19"/>
        <v>500000</v>
      </c>
      <c r="E230" s="92">
        <f t="shared" si="20"/>
        <v>0</v>
      </c>
      <c r="F230" s="92">
        <f t="shared" si="20"/>
        <v>500000</v>
      </c>
    </row>
    <row r="231" spans="1:6" s="71" customFormat="1" ht="67.5">
      <c r="A231" s="99" t="s">
        <v>660</v>
      </c>
      <c r="B231" s="132" t="s">
        <v>80</v>
      </c>
      <c r="C231" s="133" t="s">
        <v>263</v>
      </c>
      <c r="D231" s="92">
        <f t="shared" si="19"/>
        <v>500000</v>
      </c>
      <c r="E231" s="92">
        <f t="shared" si="20"/>
        <v>0</v>
      </c>
      <c r="F231" s="92">
        <f t="shared" si="20"/>
        <v>500000</v>
      </c>
    </row>
    <row r="232" spans="1:6" s="71" customFormat="1" ht="12.75">
      <c r="A232" s="99" t="s">
        <v>385</v>
      </c>
      <c r="B232" s="132" t="s">
        <v>80</v>
      </c>
      <c r="C232" s="133" t="s">
        <v>264</v>
      </c>
      <c r="D232" s="92">
        <f t="shared" si="19"/>
        <v>500000</v>
      </c>
      <c r="E232" s="92">
        <f t="shared" si="20"/>
        <v>0</v>
      </c>
      <c r="F232" s="92">
        <f t="shared" si="20"/>
        <v>500000</v>
      </c>
    </row>
    <row r="233" spans="1:6" s="71" customFormat="1" ht="22.5">
      <c r="A233" s="99" t="s">
        <v>435</v>
      </c>
      <c r="B233" s="132" t="s">
        <v>80</v>
      </c>
      <c r="C233" s="133" t="s">
        <v>265</v>
      </c>
      <c r="D233" s="92">
        <f t="shared" si="19"/>
        <v>500000</v>
      </c>
      <c r="E233" s="92">
        <f t="shared" si="20"/>
        <v>0</v>
      </c>
      <c r="F233" s="92">
        <f t="shared" si="20"/>
        <v>500000</v>
      </c>
    </row>
    <row r="234" spans="1:6" s="71" customFormat="1" ht="33.75">
      <c r="A234" s="99" t="s">
        <v>436</v>
      </c>
      <c r="B234" s="132" t="s">
        <v>80</v>
      </c>
      <c r="C234" s="133" t="s">
        <v>266</v>
      </c>
      <c r="D234" s="92">
        <v>500000</v>
      </c>
      <c r="E234" s="92">
        <v>0</v>
      </c>
      <c r="F234" s="98">
        <v>500000</v>
      </c>
    </row>
    <row r="235" spans="1:6" s="71" customFormat="1" ht="12.75">
      <c r="A235" s="99" t="s">
        <v>447</v>
      </c>
      <c r="B235" s="132" t="s">
        <v>80</v>
      </c>
      <c r="C235" s="133" t="s">
        <v>267</v>
      </c>
      <c r="D235" s="92">
        <f>D236+D243+D257+D264</f>
        <v>790869.89</v>
      </c>
      <c r="E235" s="92">
        <f>E236+E243+E257+E264</f>
        <v>108142.76</v>
      </c>
      <c r="F235" s="92">
        <f>F236+F243+F257+F264</f>
        <v>640457.24</v>
      </c>
    </row>
    <row r="236" spans="1:6" s="71" customFormat="1" ht="12.75">
      <c r="A236" s="99" t="s">
        <v>450</v>
      </c>
      <c r="B236" s="132" t="s">
        <v>80</v>
      </c>
      <c r="C236" s="133" t="s">
        <v>268</v>
      </c>
      <c r="D236" s="92">
        <f aca="true" t="shared" si="21" ref="D236:D241">D237</f>
        <v>134000</v>
      </c>
      <c r="E236" s="92">
        <f>E237</f>
        <v>9142.76</v>
      </c>
      <c r="F236" s="92">
        <f>F237</f>
        <v>124857.24</v>
      </c>
    </row>
    <row r="237" spans="1:6" s="71" customFormat="1" ht="45" customHeight="1">
      <c r="A237" s="99" t="s">
        <v>593</v>
      </c>
      <c r="B237" s="132" t="s">
        <v>80</v>
      </c>
      <c r="C237" s="133" t="s">
        <v>609</v>
      </c>
      <c r="D237" s="92">
        <f t="shared" si="21"/>
        <v>134000</v>
      </c>
      <c r="E237" s="92">
        <f aca="true" t="shared" si="22" ref="E237:F241">E238</f>
        <v>9142.76</v>
      </c>
      <c r="F237" s="92">
        <f t="shared" si="22"/>
        <v>124857.24</v>
      </c>
    </row>
    <row r="238" spans="1:6" s="71" customFormat="1" ht="22.5">
      <c r="A238" s="99" t="s">
        <v>594</v>
      </c>
      <c r="B238" s="132" t="s">
        <v>80</v>
      </c>
      <c r="C238" s="133" t="s">
        <v>610</v>
      </c>
      <c r="D238" s="92">
        <f t="shared" si="21"/>
        <v>134000</v>
      </c>
      <c r="E238" s="92">
        <f t="shared" si="22"/>
        <v>9142.76</v>
      </c>
      <c r="F238" s="92">
        <f t="shared" si="22"/>
        <v>124857.24</v>
      </c>
    </row>
    <row r="239" spans="1:6" s="71" customFormat="1" ht="78.75">
      <c r="A239" s="99" t="s">
        <v>657</v>
      </c>
      <c r="B239" s="132" t="s">
        <v>80</v>
      </c>
      <c r="C239" s="133" t="s">
        <v>269</v>
      </c>
      <c r="D239" s="92">
        <f t="shared" si="21"/>
        <v>134000</v>
      </c>
      <c r="E239" s="92">
        <f t="shared" si="22"/>
        <v>9142.76</v>
      </c>
      <c r="F239" s="92">
        <f t="shared" si="22"/>
        <v>124857.24</v>
      </c>
    </row>
    <row r="240" spans="1:6" s="71" customFormat="1" ht="12.75">
      <c r="A240" s="99" t="s">
        <v>385</v>
      </c>
      <c r="B240" s="132" t="s">
        <v>80</v>
      </c>
      <c r="C240" s="133" t="s">
        <v>270</v>
      </c>
      <c r="D240" s="92">
        <f t="shared" si="21"/>
        <v>134000</v>
      </c>
      <c r="E240" s="92">
        <f t="shared" si="22"/>
        <v>9142.76</v>
      </c>
      <c r="F240" s="92">
        <f t="shared" si="22"/>
        <v>124857.24</v>
      </c>
    </row>
    <row r="241" spans="1:6" s="71" customFormat="1" ht="22.5">
      <c r="A241" s="99" t="s">
        <v>435</v>
      </c>
      <c r="B241" s="132" t="s">
        <v>80</v>
      </c>
      <c r="C241" s="133" t="s">
        <v>271</v>
      </c>
      <c r="D241" s="92">
        <f t="shared" si="21"/>
        <v>134000</v>
      </c>
      <c r="E241" s="92">
        <f t="shared" si="22"/>
        <v>9142.76</v>
      </c>
      <c r="F241" s="92">
        <f t="shared" si="22"/>
        <v>124857.24</v>
      </c>
    </row>
    <row r="242" spans="1:6" s="71" customFormat="1" ht="33.75">
      <c r="A242" s="99" t="s">
        <v>436</v>
      </c>
      <c r="B242" s="132" t="s">
        <v>80</v>
      </c>
      <c r="C242" s="133" t="s">
        <v>272</v>
      </c>
      <c r="D242" s="92">
        <v>134000</v>
      </c>
      <c r="E242" s="92">
        <v>9142.76</v>
      </c>
      <c r="F242" s="98">
        <v>124857.24</v>
      </c>
    </row>
    <row r="243" spans="1:8" s="71" customFormat="1" ht="59.25" customHeight="1">
      <c r="A243" s="99" t="s">
        <v>671</v>
      </c>
      <c r="B243" s="132" t="s">
        <v>80</v>
      </c>
      <c r="C243" s="133" t="s">
        <v>273</v>
      </c>
      <c r="D243" s="92">
        <f>D244+D250</f>
        <v>396869.89</v>
      </c>
      <c r="E243" s="92">
        <f aca="true" t="shared" si="23" ref="E243:F248">E244</f>
        <v>0</v>
      </c>
      <c r="F243" s="92">
        <f t="shared" si="23"/>
        <v>354600</v>
      </c>
      <c r="H243" s="99"/>
    </row>
    <row r="244" spans="1:6" s="71" customFormat="1" ht="45.75" customHeight="1">
      <c r="A244" s="99" t="s">
        <v>593</v>
      </c>
      <c r="B244" s="132" t="s">
        <v>80</v>
      </c>
      <c r="C244" s="133" t="s">
        <v>612</v>
      </c>
      <c r="D244" s="92">
        <f>D245</f>
        <v>354600</v>
      </c>
      <c r="E244" s="92">
        <f t="shared" si="23"/>
        <v>0</v>
      </c>
      <c r="F244" s="92">
        <f t="shared" si="23"/>
        <v>354600</v>
      </c>
    </row>
    <row r="245" spans="1:6" s="71" customFormat="1" ht="22.5">
      <c r="A245" s="99" t="s">
        <v>594</v>
      </c>
      <c r="B245" s="132" t="s">
        <v>80</v>
      </c>
      <c r="C245" s="133" t="s">
        <v>611</v>
      </c>
      <c r="D245" s="92">
        <f>D246</f>
        <v>354600</v>
      </c>
      <c r="E245" s="92">
        <f t="shared" si="23"/>
        <v>0</v>
      </c>
      <c r="F245" s="92">
        <f t="shared" si="23"/>
        <v>354600</v>
      </c>
    </row>
    <row r="246" spans="1:6" s="71" customFormat="1" ht="78.75">
      <c r="A246" s="99" t="s">
        <v>658</v>
      </c>
      <c r="B246" s="132" t="s">
        <v>80</v>
      </c>
      <c r="C246" s="133" t="s">
        <v>274</v>
      </c>
      <c r="D246" s="92">
        <f>D247</f>
        <v>354600</v>
      </c>
      <c r="E246" s="92">
        <f t="shared" si="23"/>
        <v>0</v>
      </c>
      <c r="F246" s="92">
        <f t="shared" si="23"/>
        <v>354600</v>
      </c>
    </row>
    <row r="247" spans="1:6" s="71" customFormat="1" ht="12.75">
      <c r="A247" s="99" t="s">
        <v>385</v>
      </c>
      <c r="B247" s="132" t="s">
        <v>80</v>
      </c>
      <c r="C247" s="133" t="s">
        <v>275</v>
      </c>
      <c r="D247" s="92">
        <f>D248</f>
        <v>354600</v>
      </c>
      <c r="E247" s="92">
        <f t="shared" si="23"/>
        <v>0</v>
      </c>
      <c r="F247" s="92">
        <f t="shared" si="23"/>
        <v>354600</v>
      </c>
    </row>
    <row r="248" spans="1:6" s="71" customFormat="1" ht="22.5">
      <c r="A248" s="99" t="s">
        <v>435</v>
      </c>
      <c r="B248" s="132" t="s">
        <v>80</v>
      </c>
      <c r="C248" s="133" t="s">
        <v>276</v>
      </c>
      <c r="D248" s="92">
        <f>D249</f>
        <v>354600</v>
      </c>
      <c r="E248" s="92">
        <f t="shared" si="23"/>
        <v>0</v>
      </c>
      <c r="F248" s="92">
        <f t="shared" si="23"/>
        <v>354600</v>
      </c>
    </row>
    <row r="249" spans="1:6" s="71" customFormat="1" ht="33.75">
      <c r="A249" s="99" t="s">
        <v>436</v>
      </c>
      <c r="B249" s="132" t="s">
        <v>80</v>
      </c>
      <c r="C249" s="133" t="s">
        <v>277</v>
      </c>
      <c r="D249" s="92">
        <v>354600</v>
      </c>
      <c r="E249" s="92">
        <v>0</v>
      </c>
      <c r="F249" s="98">
        <v>354600</v>
      </c>
    </row>
    <row r="250" spans="1:6" s="71" customFormat="1" ht="78.75">
      <c r="A250" s="99" t="s">
        <v>451</v>
      </c>
      <c r="B250" s="132" t="s">
        <v>80</v>
      </c>
      <c r="C250" s="133" t="s">
        <v>278</v>
      </c>
      <c r="D250" s="92">
        <f aca="true" t="shared" si="24" ref="D250:D255">D251</f>
        <v>42269.89</v>
      </c>
      <c r="E250" s="92">
        <f aca="true" t="shared" si="25" ref="E250:F255">E251</f>
        <v>0</v>
      </c>
      <c r="F250" s="92">
        <f t="shared" si="25"/>
        <v>42269.89</v>
      </c>
    </row>
    <row r="251" spans="1:6" s="71" customFormat="1" ht="56.25">
      <c r="A251" s="99" t="s">
        <v>593</v>
      </c>
      <c r="B251" s="132" t="s">
        <v>80</v>
      </c>
      <c r="C251" s="133" t="s">
        <v>613</v>
      </c>
      <c r="D251" s="92">
        <f t="shared" si="24"/>
        <v>42269.89</v>
      </c>
      <c r="E251" s="92">
        <f t="shared" si="25"/>
        <v>0</v>
      </c>
      <c r="F251" s="92">
        <f t="shared" si="25"/>
        <v>42269.89</v>
      </c>
    </row>
    <row r="252" spans="1:6" s="71" customFormat="1" ht="22.5">
      <c r="A252" s="99" t="s">
        <v>594</v>
      </c>
      <c r="B252" s="132" t="s">
        <v>80</v>
      </c>
      <c r="C252" s="133" t="s">
        <v>614</v>
      </c>
      <c r="D252" s="92">
        <f t="shared" si="24"/>
        <v>42269.89</v>
      </c>
      <c r="E252" s="92">
        <f t="shared" si="25"/>
        <v>0</v>
      </c>
      <c r="F252" s="92">
        <f t="shared" si="25"/>
        <v>42269.89</v>
      </c>
    </row>
    <row r="253" spans="1:6" s="71" customFormat="1" ht="78.75">
      <c r="A253" s="99" t="s">
        <v>656</v>
      </c>
      <c r="B253" s="132" t="s">
        <v>80</v>
      </c>
      <c r="C253" s="133" t="s">
        <v>279</v>
      </c>
      <c r="D253" s="92">
        <f t="shared" si="24"/>
        <v>42269.89</v>
      </c>
      <c r="E253" s="92">
        <f t="shared" si="25"/>
        <v>0</v>
      </c>
      <c r="F253" s="92">
        <f t="shared" si="25"/>
        <v>42269.89</v>
      </c>
    </row>
    <row r="254" spans="1:6" s="71" customFormat="1" ht="12.75">
      <c r="A254" s="99" t="s">
        <v>385</v>
      </c>
      <c r="B254" s="132" t="s">
        <v>80</v>
      </c>
      <c r="C254" s="133" t="s">
        <v>280</v>
      </c>
      <c r="D254" s="92">
        <f t="shared" si="24"/>
        <v>42269.89</v>
      </c>
      <c r="E254" s="92">
        <f t="shared" si="25"/>
        <v>0</v>
      </c>
      <c r="F254" s="92">
        <f t="shared" si="25"/>
        <v>42269.89</v>
      </c>
    </row>
    <row r="255" spans="1:6" s="71" customFormat="1" ht="22.5">
      <c r="A255" s="99" t="s">
        <v>435</v>
      </c>
      <c r="B255" s="132" t="s">
        <v>80</v>
      </c>
      <c r="C255" s="133" t="s">
        <v>281</v>
      </c>
      <c r="D255" s="92">
        <f t="shared" si="24"/>
        <v>42269.89</v>
      </c>
      <c r="E255" s="92">
        <f t="shared" si="25"/>
        <v>0</v>
      </c>
      <c r="F255" s="92">
        <f t="shared" si="25"/>
        <v>42269.89</v>
      </c>
    </row>
    <row r="256" spans="1:6" s="71" customFormat="1" ht="33.75">
      <c r="A256" s="99" t="s">
        <v>436</v>
      </c>
      <c r="B256" s="132" t="s">
        <v>80</v>
      </c>
      <c r="C256" s="133" t="s">
        <v>282</v>
      </c>
      <c r="D256" s="92">
        <v>42269.89</v>
      </c>
      <c r="E256" s="92">
        <v>0</v>
      </c>
      <c r="F256" s="98">
        <v>42269.89</v>
      </c>
    </row>
    <row r="257" spans="1:6" s="71" customFormat="1" ht="22.5">
      <c r="A257" s="99" t="s">
        <v>452</v>
      </c>
      <c r="B257" s="132" t="s">
        <v>80</v>
      </c>
      <c r="C257" s="133" t="s">
        <v>283</v>
      </c>
      <c r="D257" s="92">
        <f aca="true" t="shared" si="26" ref="D257:D262">D258</f>
        <v>10000</v>
      </c>
      <c r="E257" s="92">
        <f aca="true" t="shared" si="27" ref="E257:F262">E258</f>
        <v>0</v>
      </c>
      <c r="F257" s="92">
        <f t="shared" si="27"/>
        <v>10000</v>
      </c>
    </row>
    <row r="258" spans="1:6" s="71" customFormat="1" ht="48.75" customHeight="1">
      <c r="A258" s="99" t="s">
        <v>593</v>
      </c>
      <c r="B258" s="132" t="s">
        <v>80</v>
      </c>
      <c r="C258" s="133" t="s">
        <v>615</v>
      </c>
      <c r="D258" s="92">
        <f t="shared" si="26"/>
        <v>10000</v>
      </c>
      <c r="E258" s="92">
        <f t="shared" si="27"/>
        <v>0</v>
      </c>
      <c r="F258" s="92">
        <f t="shared" si="27"/>
        <v>10000</v>
      </c>
    </row>
    <row r="259" spans="1:6" s="71" customFormat="1" ht="22.5">
      <c r="A259" s="99" t="s">
        <v>594</v>
      </c>
      <c r="B259" s="132" t="s">
        <v>80</v>
      </c>
      <c r="C259" s="133" t="s">
        <v>616</v>
      </c>
      <c r="D259" s="92">
        <f t="shared" si="26"/>
        <v>10000</v>
      </c>
      <c r="E259" s="92">
        <f t="shared" si="27"/>
        <v>0</v>
      </c>
      <c r="F259" s="92">
        <f t="shared" si="27"/>
        <v>10000</v>
      </c>
    </row>
    <row r="260" spans="1:6" s="71" customFormat="1" ht="78.75">
      <c r="A260" s="99" t="s">
        <v>656</v>
      </c>
      <c r="B260" s="132" t="s">
        <v>80</v>
      </c>
      <c r="C260" s="133" t="s">
        <v>284</v>
      </c>
      <c r="D260" s="92">
        <f t="shared" si="26"/>
        <v>10000</v>
      </c>
      <c r="E260" s="92">
        <f t="shared" si="27"/>
        <v>0</v>
      </c>
      <c r="F260" s="92">
        <f t="shared" si="27"/>
        <v>10000</v>
      </c>
    </row>
    <row r="261" spans="1:6" s="71" customFormat="1" ht="12.75">
      <c r="A261" s="99" t="s">
        <v>385</v>
      </c>
      <c r="B261" s="132" t="s">
        <v>80</v>
      </c>
      <c r="C261" s="133" t="s">
        <v>285</v>
      </c>
      <c r="D261" s="92">
        <f t="shared" si="26"/>
        <v>10000</v>
      </c>
      <c r="E261" s="92">
        <f t="shared" si="27"/>
        <v>0</v>
      </c>
      <c r="F261" s="92">
        <f t="shared" si="27"/>
        <v>10000</v>
      </c>
    </row>
    <row r="262" spans="1:6" s="71" customFormat="1" ht="22.5">
      <c r="A262" s="99" t="s">
        <v>435</v>
      </c>
      <c r="B262" s="132" t="s">
        <v>80</v>
      </c>
      <c r="C262" s="133" t="s">
        <v>286</v>
      </c>
      <c r="D262" s="92">
        <f t="shared" si="26"/>
        <v>10000</v>
      </c>
      <c r="E262" s="92">
        <f t="shared" si="27"/>
        <v>0</v>
      </c>
      <c r="F262" s="92">
        <f t="shared" si="27"/>
        <v>10000</v>
      </c>
    </row>
    <row r="263" spans="1:6" s="71" customFormat="1" ht="33.75">
      <c r="A263" s="99" t="s">
        <v>436</v>
      </c>
      <c r="B263" s="132" t="s">
        <v>80</v>
      </c>
      <c r="C263" s="133" t="s">
        <v>287</v>
      </c>
      <c r="D263" s="92">
        <v>10000</v>
      </c>
      <c r="E263" s="92">
        <v>0</v>
      </c>
      <c r="F263" s="98">
        <v>10000</v>
      </c>
    </row>
    <row r="264" spans="1:6" s="71" customFormat="1" ht="33.75">
      <c r="A264" s="99" t="s">
        <v>453</v>
      </c>
      <c r="B264" s="132" t="s">
        <v>80</v>
      </c>
      <c r="C264" s="133" t="s">
        <v>288</v>
      </c>
      <c r="D264" s="92">
        <f aca="true" t="shared" si="28" ref="D264:D269">D265</f>
        <v>250000</v>
      </c>
      <c r="E264" s="92">
        <f aca="true" t="shared" si="29" ref="E264:F269">E265</f>
        <v>99000</v>
      </c>
      <c r="F264" s="92">
        <f t="shared" si="29"/>
        <v>151000</v>
      </c>
    </row>
    <row r="265" spans="1:6" s="71" customFormat="1" ht="48" customHeight="1">
      <c r="A265" s="99" t="s">
        <v>593</v>
      </c>
      <c r="B265" s="132" t="s">
        <v>80</v>
      </c>
      <c r="C265" s="133" t="s">
        <v>617</v>
      </c>
      <c r="D265" s="92">
        <f t="shared" si="28"/>
        <v>250000</v>
      </c>
      <c r="E265" s="92">
        <f t="shared" si="29"/>
        <v>99000</v>
      </c>
      <c r="F265" s="92">
        <f t="shared" si="29"/>
        <v>151000</v>
      </c>
    </row>
    <row r="266" spans="1:6" s="71" customFormat="1" ht="22.5">
      <c r="A266" s="99" t="s">
        <v>594</v>
      </c>
      <c r="B266" s="132" t="s">
        <v>80</v>
      </c>
      <c r="C266" s="133" t="s">
        <v>618</v>
      </c>
      <c r="D266" s="92">
        <f t="shared" si="28"/>
        <v>250000</v>
      </c>
      <c r="E266" s="92">
        <f t="shared" si="29"/>
        <v>99000</v>
      </c>
      <c r="F266" s="92">
        <f t="shared" si="29"/>
        <v>151000</v>
      </c>
    </row>
    <row r="267" spans="1:6" s="71" customFormat="1" ht="78.75">
      <c r="A267" s="99" t="s">
        <v>656</v>
      </c>
      <c r="B267" s="132" t="s">
        <v>80</v>
      </c>
      <c r="C267" s="133" t="s">
        <v>289</v>
      </c>
      <c r="D267" s="92">
        <f t="shared" si="28"/>
        <v>250000</v>
      </c>
      <c r="E267" s="92">
        <f t="shared" si="29"/>
        <v>99000</v>
      </c>
      <c r="F267" s="92">
        <f t="shared" si="29"/>
        <v>151000</v>
      </c>
    </row>
    <row r="268" spans="1:6" s="71" customFormat="1" ht="12.75">
      <c r="A268" s="99" t="s">
        <v>385</v>
      </c>
      <c r="B268" s="132" t="s">
        <v>80</v>
      </c>
      <c r="C268" s="133" t="s">
        <v>290</v>
      </c>
      <c r="D268" s="92">
        <f t="shared" si="28"/>
        <v>250000</v>
      </c>
      <c r="E268" s="92">
        <f t="shared" si="29"/>
        <v>99000</v>
      </c>
      <c r="F268" s="92">
        <f t="shared" si="29"/>
        <v>151000</v>
      </c>
    </row>
    <row r="269" spans="1:6" s="71" customFormat="1" ht="22.5">
      <c r="A269" s="99" t="s">
        <v>435</v>
      </c>
      <c r="B269" s="132" t="s">
        <v>80</v>
      </c>
      <c r="C269" s="133" t="s">
        <v>291</v>
      </c>
      <c r="D269" s="92">
        <f t="shared" si="28"/>
        <v>250000</v>
      </c>
      <c r="E269" s="92">
        <f t="shared" si="29"/>
        <v>99000</v>
      </c>
      <c r="F269" s="92">
        <f t="shared" si="29"/>
        <v>151000</v>
      </c>
    </row>
    <row r="270" spans="1:6" s="71" customFormat="1" ht="33.75">
      <c r="A270" s="99" t="s">
        <v>436</v>
      </c>
      <c r="B270" s="132" t="s">
        <v>80</v>
      </c>
      <c r="C270" s="133" t="s">
        <v>292</v>
      </c>
      <c r="D270" s="92">
        <v>250000</v>
      </c>
      <c r="E270" s="92">
        <v>99000</v>
      </c>
      <c r="F270" s="98">
        <v>151000</v>
      </c>
    </row>
    <row r="271" spans="1:6" s="71" customFormat="1" ht="22.5">
      <c r="A271" s="99" t="s">
        <v>417</v>
      </c>
      <c r="B271" s="132" t="s">
        <v>80</v>
      </c>
      <c r="C271" s="133" t="s">
        <v>293</v>
      </c>
      <c r="D271" s="92">
        <f>D272+D279</f>
        <v>3473000</v>
      </c>
      <c r="E271" s="92">
        <f>E272+E279</f>
        <v>0</v>
      </c>
      <c r="F271" s="92">
        <f>F272+F279</f>
        <v>3473000</v>
      </c>
    </row>
    <row r="272" spans="1:8" s="71" customFormat="1" ht="88.5" customHeight="1">
      <c r="A272" s="99" t="s">
        <v>454</v>
      </c>
      <c r="B272" s="132" t="s">
        <v>80</v>
      </c>
      <c r="C272" s="133" t="s">
        <v>294</v>
      </c>
      <c r="D272" s="92">
        <f aca="true" t="shared" si="30" ref="D272:D277">D273</f>
        <v>3273000</v>
      </c>
      <c r="E272" s="92">
        <f aca="true" t="shared" si="31" ref="E272:F277">E273</f>
        <v>0</v>
      </c>
      <c r="F272" s="92">
        <f t="shared" si="31"/>
        <v>3273000</v>
      </c>
      <c r="H272" s="144"/>
    </row>
    <row r="273" spans="1:6" s="71" customFormat="1" ht="52.5" customHeight="1">
      <c r="A273" s="99" t="s">
        <v>593</v>
      </c>
      <c r="B273" s="132" t="s">
        <v>80</v>
      </c>
      <c r="C273" s="133" t="s">
        <v>619</v>
      </c>
      <c r="D273" s="92">
        <f t="shared" si="30"/>
        <v>3273000</v>
      </c>
      <c r="E273" s="92">
        <f t="shared" si="31"/>
        <v>0</v>
      </c>
      <c r="F273" s="92">
        <f t="shared" si="31"/>
        <v>3273000</v>
      </c>
    </row>
    <row r="274" spans="1:6" s="71" customFormat="1" ht="27" customHeight="1">
      <c r="A274" s="99" t="s">
        <v>594</v>
      </c>
      <c r="B274" s="132" t="s">
        <v>80</v>
      </c>
      <c r="C274" s="133" t="s">
        <v>620</v>
      </c>
      <c r="D274" s="92">
        <f t="shared" si="30"/>
        <v>3273000</v>
      </c>
      <c r="E274" s="92">
        <f t="shared" si="31"/>
        <v>0</v>
      </c>
      <c r="F274" s="92">
        <f t="shared" si="31"/>
        <v>3273000</v>
      </c>
    </row>
    <row r="275" spans="1:6" s="71" customFormat="1" ht="78.75">
      <c r="A275" s="99" t="s">
        <v>656</v>
      </c>
      <c r="B275" s="132" t="s">
        <v>80</v>
      </c>
      <c r="C275" s="133" t="s">
        <v>295</v>
      </c>
      <c r="D275" s="92">
        <f t="shared" si="30"/>
        <v>3273000</v>
      </c>
      <c r="E275" s="92">
        <f t="shared" si="31"/>
        <v>0</v>
      </c>
      <c r="F275" s="92">
        <f t="shared" si="31"/>
        <v>3273000</v>
      </c>
    </row>
    <row r="276" spans="1:6" s="71" customFormat="1" ht="12.75">
      <c r="A276" s="99" t="s">
        <v>385</v>
      </c>
      <c r="B276" s="132" t="s">
        <v>80</v>
      </c>
      <c r="C276" s="133" t="s">
        <v>296</v>
      </c>
      <c r="D276" s="92">
        <f t="shared" si="30"/>
        <v>3273000</v>
      </c>
      <c r="E276" s="92">
        <f t="shared" si="31"/>
        <v>0</v>
      </c>
      <c r="F276" s="92">
        <f t="shared" si="31"/>
        <v>3273000</v>
      </c>
    </row>
    <row r="277" spans="1:6" s="71" customFormat="1" ht="22.5">
      <c r="A277" s="99" t="s">
        <v>435</v>
      </c>
      <c r="B277" s="132" t="s">
        <v>80</v>
      </c>
      <c r="C277" s="133" t="s">
        <v>297</v>
      </c>
      <c r="D277" s="92">
        <f t="shared" si="30"/>
        <v>3273000</v>
      </c>
      <c r="E277" s="92">
        <f t="shared" si="31"/>
        <v>0</v>
      </c>
      <c r="F277" s="92">
        <f t="shared" si="31"/>
        <v>3273000</v>
      </c>
    </row>
    <row r="278" spans="1:6" s="71" customFormat="1" ht="33.75">
      <c r="A278" s="99" t="s">
        <v>436</v>
      </c>
      <c r="B278" s="132" t="s">
        <v>80</v>
      </c>
      <c r="C278" s="133" t="s">
        <v>298</v>
      </c>
      <c r="D278" s="92">
        <v>3273000</v>
      </c>
      <c r="E278" s="92">
        <v>0</v>
      </c>
      <c r="F278" s="98">
        <v>3273000</v>
      </c>
    </row>
    <row r="279" spans="1:8" s="71" customFormat="1" ht="58.5" customHeight="1">
      <c r="A279" s="99" t="s">
        <v>455</v>
      </c>
      <c r="B279" s="132" t="s">
        <v>80</v>
      </c>
      <c r="C279" s="133" t="s">
        <v>299</v>
      </c>
      <c r="D279" s="92">
        <f aca="true" t="shared" si="32" ref="D279:D284">D280</f>
        <v>200000</v>
      </c>
      <c r="E279" s="92">
        <f aca="true" t="shared" si="33" ref="E279:F284">E280</f>
        <v>0</v>
      </c>
      <c r="F279" s="92">
        <f t="shared" si="33"/>
        <v>200000</v>
      </c>
      <c r="H279" s="144"/>
    </row>
    <row r="280" spans="1:6" s="71" customFormat="1" ht="45" customHeight="1">
      <c r="A280" s="99" t="s">
        <v>593</v>
      </c>
      <c r="B280" s="132" t="s">
        <v>80</v>
      </c>
      <c r="C280" s="133" t="s">
        <v>621</v>
      </c>
      <c r="D280" s="92">
        <f t="shared" si="32"/>
        <v>200000</v>
      </c>
      <c r="E280" s="92">
        <f t="shared" si="33"/>
        <v>0</v>
      </c>
      <c r="F280" s="92">
        <f t="shared" si="33"/>
        <v>200000</v>
      </c>
    </row>
    <row r="281" spans="1:6" s="71" customFormat="1" ht="22.5">
      <c r="A281" s="99" t="s">
        <v>594</v>
      </c>
      <c r="B281" s="132" t="s">
        <v>80</v>
      </c>
      <c r="C281" s="133" t="s">
        <v>622</v>
      </c>
      <c r="D281" s="92">
        <f t="shared" si="32"/>
        <v>200000</v>
      </c>
      <c r="E281" s="92">
        <f t="shared" si="33"/>
        <v>0</v>
      </c>
      <c r="F281" s="92">
        <f t="shared" si="33"/>
        <v>200000</v>
      </c>
    </row>
    <row r="282" spans="1:6" s="71" customFormat="1" ht="78.75">
      <c r="A282" s="99" t="s">
        <v>659</v>
      </c>
      <c r="B282" s="132" t="s">
        <v>80</v>
      </c>
      <c r="C282" s="133" t="s">
        <v>300</v>
      </c>
      <c r="D282" s="92">
        <f t="shared" si="32"/>
        <v>200000</v>
      </c>
      <c r="E282" s="92">
        <f t="shared" si="33"/>
        <v>0</v>
      </c>
      <c r="F282" s="92">
        <f t="shared" si="33"/>
        <v>200000</v>
      </c>
    </row>
    <row r="283" spans="1:6" s="71" customFormat="1" ht="12.75">
      <c r="A283" s="99" t="s">
        <v>385</v>
      </c>
      <c r="B283" s="132" t="s">
        <v>80</v>
      </c>
      <c r="C283" s="133" t="s">
        <v>301</v>
      </c>
      <c r="D283" s="92">
        <f t="shared" si="32"/>
        <v>200000</v>
      </c>
      <c r="E283" s="92">
        <f t="shared" si="33"/>
        <v>0</v>
      </c>
      <c r="F283" s="92">
        <f t="shared" si="33"/>
        <v>200000</v>
      </c>
    </row>
    <row r="284" spans="1:6" s="71" customFormat="1" ht="22.5">
      <c r="A284" s="99" t="s">
        <v>435</v>
      </c>
      <c r="B284" s="132" t="s">
        <v>80</v>
      </c>
      <c r="C284" s="133" t="s">
        <v>302</v>
      </c>
      <c r="D284" s="92">
        <f t="shared" si="32"/>
        <v>200000</v>
      </c>
      <c r="E284" s="92">
        <f t="shared" si="33"/>
        <v>0</v>
      </c>
      <c r="F284" s="92">
        <f t="shared" si="33"/>
        <v>200000</v>
      </c>
    </row>
    <row r="285" spans="1:6" s="71" customFormat="1" ht="33.75">
      <c r="A285" s="99" t="s">
        <v>436</v>
      </c>
      <c r="B285" s="132" t="s">
        <v>80</v>
      </c>
      <c r="C285" s="133" t="s">
        <v>303</v>
      </c>
      <c r="D285" s="92">
        <v>200000</v>
      </c>
      <c r="E285" s="92">
        <v>0</v>
      </c>
      <c r="F285" s="98">
        <v>200000</v>
      </c>
    </row>
    <row r="286" spans="1:6" s="71" customFormat="1" ht="33.75">
      <c r="A286" s="99" t="s">
        <v>456</v>
      </c>
      <c r="B286" s="132" t="s">
        <v>80</v>
      </c>
      <c r="C286" s="133" t="s">
        <v>304</v>
      </c>
      <c r="D286" s="92">
        <f aca="true" t="shared" si="34" ref="D286:D294">D287</f>
        <v>2099000</v>
      </c>
      <c r="E286" s="92">
        <f aca="true" t="shared" si="35" ref="E286:F294">E287</f>
        <v>325000</v>
      </c>
      <c r="F286" s="92">
        <f t="shared" si="35"/>
        <v>1774000</v>
      </c>
    </row>
    <row r="287" spans="1:6" s="71" customFormat="1" ht="67.5">
      <c r="A287" s="99" t="s">
        <v>381</v>
      </c>
      <c r="B287" s="132" t="s">
        <v>80</v>
      </c>
      <c r="C287" s="133" t="s">
        <v>305</v>
      </c>
      <c r="D287" s="92">
        <f t="shared" si="34"/>
        <v>2099000</v>
      </c>
      <c r="E287" s="92">
        <f t="shared" si="35"/>
        <v>325000</v>
      </c>
      <c r="F287" s="92">
        <f t="shared" si="35"/>
        <v>1774000</v>
      </c>
    </row>
    <row r="288" spans="1:6" s="71" customFormat="1" ht="22.5">
      <c r="A288" s="99" t="s">
        <v>457</v>
      </c>
      <c r="B288" s="132" t="s">
        <v>80</v>
      </c>
      <c r="C288" s="133" t="s">
        <v>306</v>
      </c>
      <c r="D288" s="92">
        <f t="shared" si="34"/>
        <v>2099000</v>
      </c>
      <c r="E288" s="92">
        <f t="shared" si="35"/>
        <v>325000</v>
      </c>
      <c r="F288" s="92">
        <f t="shared" si="35"/>
        <v>1774000</v>
      </c>
    </row>
    <row r="289" spans="1:6" s="71" customFormat="1" ht="22.5">
      <c r="A289" s="99" t="s">
        <v>661</v>
      </c>
      <c r="B289" s="132" t="s">
        <v>80</v>
      </c>
      <c r="C289" s="133" t="s">
        <v>307</v>
      </c>
      <c r="D289" s="92">
        <f t="shared" si="34"/>
        <v>2099000</v>
      </c>
      <c r="E289" s="92">
        <f t="shared" si="35"/>
        <v>325000</v>
      </c>
      <c r="F289" s="92">
        <f t="shared" si="35"/>
        <v>1774000</v>
      </c>
    </row>
    <row r="290" spans="1:6" s="71" customFormat="1" ht="46.5" customHeight="1">
      <c r="A290" s="99" t="s">
        <v>593</v>
      </c>
      <c r="B290" s="132" t="s">
        <v>80</v>
      </c>
      <c r="C290" s="133" t="s">
        <v>623</v>
      </c>
      <c r="D290" s="92">
        <f t="shared" si="34"/>
        <v>2099000</v>
      </c>
      <c r="E290" s="92">
        <f t="shared" si="35"/>
        <v>325000</v>
      </c>
      <c r="F290" s="92">
        <f t="shared" si="35"/>
        <v>1774000</v>
      </c>
    </row>
    <row r="291" spans="1:6" s="71" customFormat="1" ht="22.5">
      <c r="A291" s="99" t="s">
        <v>594</v>
      </c>
      <c r="B291" s="132" t="s">
        <v>80</v>
      </c>
      <c r="C291" s="133" t="s">
        <v>624</v>
      </c>
      <c r="D291" s="92">
        <f t="shared" si="34"/>
        <v>2099000</v>
      </c>
      <c r="E291" s="92">
        <f t="shared" si="35"/>
        <v>325000</v>
      </c>
      <c r="F291" s="92">
        <f t="shared" si="35"/>
        <v>1774000</v>
      </c>
    </row>
    <row r="292" spans="1:6" s="71" customFormat="1" ht="78.75">
      <c r="A292" s="99" t="s">
        <v>662</v>
      </c>
      <c r="B292" s="132" t="s">
        <v>80</v>
      </c>
      <c r="C292" s="133" t="s">
        <v>308</v>
      </c>
      <c r="D292" s="92">
        <f t="shared" si="34"/>
        <v>2099000</v>
      </c>
      <c r="E292" s="92">
        <f t="shared" si="35"/>
        <v>325000</v>
      </c>
      <c r="F292" s="92">
        <f t="shared" si="35"/>
        <v>1774000</v>
      </c>
    </row>
    <row r="293" spans="1:6" s="71" customFormat="1" ht="12.75">
      <c r="A293" s="99" t="s">
        <v>385</v>
      </c>
      <c r="B293" s="132" t="s">
        <v>80</v>
      </c>
      <c r="C293" s="133" t="s">
        <v>309</v>
      </c>
      <c r="D293" s="92">
        <f t="shared" si="34"/>
        <v>2099000</v>
      </c>
      <c r="E293" s="92">
        <f t="shared" si="35"/>
        <v>325000</v>
      </c>
      <c r="F293" s="92">
        <f t="shared" si="35"/>
        <v>1774000</v>
      </c>
    </row>
    <row r="294" spans="1:6" s="71" customFormat="1" ht="22.5">
      <c r="A294" s="99" t="s">
        <v>435</v>
      </c>
      <c r="B294" s="132" t="s">
        <v>80</v>
      </c>
      <c r="C294" s="133" t="s">
        <v>310</v>
      </c>
      <c r="D294" s="92">
        <f t="shared" si="34"/>
        <v>2099000</v>
      </c>
      <c r="E294" s="92">
        <f t="shared" si="35"/>
        <v>325000</v>
      </c>
      <c r="F294" s="92">
        <f t="shared" si="35"/>
        <v>1774000</v>
      </c>
    </row>
    <row r="295" spans="1:6" s="71" customFormat="1" ht="33.75">
      <c r="A295" s="99" t="s">
        <v>436</v>
      </c>
      <c r="B295" s="132" t="s">
        <v>80</v>
      </c>
      <c r="C295" s="133" t="s">
        <v>311</v>
      </c>
      <c r="D295" s="92">
        <v>2099000</v>
      </c>
      <c r="E295" s="92">
        <v>325000</v>
      </c>
      <c r="F295" s="98">
        <v>1774000</v>
      </c>
    </row>
    <row r="296" spans="1:6" s="71" customFormat="1" ht="12.75">
      <c r="A296" s="99" t="s">
        <v>458</v>
      </c>
      <c r="B296" s="132" t="s">
        <v>80</v>
      </c>
      <c r="C296" s="133" t="s">
        <v>312</v>
      </c>
      <c r="D296" s="92">
        <f>D297</f>
        <v>4832033</v>
      </c>
      <c r="E296" s="92">
        <f>E297</f>
        <v>607079.9</v>
      </c>
      <c r="F296" s="92">
        <f>F297</f>
        <v>4711240.6</v>
      </c>
    </row>
    <row r="297" spans="1:6" s="71" customFormat="1" ht="12.75">
      <c r="A297" s="99" t="s">
        <v>459</v>
      </c>
      <c r="B297" s="132" t="s">
        <v>80</v>
      </c>
      <c r="C297" s="133" t="s">
        <v>313</v>
      </c>
      <c r="D297" s="92">
        <f>D298+D314+D322+D331</f>
        <v>4832033</v>
      </c>
      <c r="E297" s="92">
        <f>E298+E314+E322+E331</f>
        <v>607079.9</v>
      </c>
      <c r="F297" s="92">
        <f>F298+F314+F322+F331</f>
        <v>4711240.6</v>
      </c>
    </row>
    <row r="298" spans="1:6" s="71" customFormat="1" ht="33.75">
      <c r="A298" s="99" t="s">
        <v>460</v>
      </c>
      <c r="B298" s="132" t="s">
        <v>80</v>
      </c>
      <c r="C298" s="133" t="s">
        <v>314</v>
      </c>
      <c r="D298" s="92">
        <f>D299+D306</f>
        <v>3522633</v>
      </c>
      <c r="E298" s="92">
        <f>E299+E306</f>
        <v>486287.5</v>
      </c>
      <c r="F298" s="92">
        <f>F299+F306</f>
        <v>3522633</v>
      </c>
    </row>
    <row r="299" spans="1:6" s="71" customFormat="1" ht="78" customHeight="1">
      <c r="A299" s="99" t="s">
        <v>663</v>
      </c>
      <c r="B299" s="132" t="s">
        <v>80</v>
      </c>
      <c r="C299" s="133" t="s">
        <v>315</v>
      </c>
      <c r="D299" s="92">
        <f aca="true" t="shared" si="36" ref="D299:D304">D300</f>
        <v>5833</v>
      </c>
      <c r="E299" s="92">
        <f aca="true" t="shared" si="37" ref="E299:F304">E300</f>
        <v>0</v>
      </c>
      <c r="F299" s="92">
        <f t="shared" si="37"/>
        <v>5833</v>
      </c>
    </row>
    <row r="300" spans="1:6" s="71" customFormat="1" ht="56.25">
      <c r="A300" s="99" t="s">
        <v>593</v>
      </c>
      <c r="B300" s="132" t="s">
        <v>80</v>
      </c>
      <c r="C300" s="133" t="s">
        <v>625</v>
      </c>
      <c r="D300" s="92">
        <f t="shared" si="36"/>
        <v>5833</v>
      </c>
      <c r="E300" s="92">
        <f t="shared" si="37"/>
        <v>0</v>
      </c>
      <c r="F300" s="92">
        <f t="shared" si="37"/>
        <v>5833</v>
      </c>
    </row>
    <row r="301" spans="1:6" s="71" customFormat="1" ht="22.5">
      <c r="A301" s="99" t="s">
        <v>594</v>
      </c>
      <c r="B301" s="132" t="s">
        <v>80</v>
      </c>
      <c r="C301" s="133" t="s">
        <v>626</v>
      </c>
      <c r="D301" s="92">
        <f t="shared" si="36"/>
        <v>5833</v>
      </c>
      <c r="E301" s="92">
        <f t="shared" si="37"/>
        <v>0</v>
      </c>
      <c r="F301" s="92">
        <f t="shared" si="37"/>
        <v>5833</v>
      </c>
    </row>
    <row r="302" spans="1:6" s="71" customFormat="1" ht="78.75">
      <c r="A302" s="99" t="s">
        <v>664</v>
      </c>
      <c r="B302" s="132" t="s">
        <v>80</v>
      </c>
      <c r="C302" s="133" t="s">
        <v>316</v>
      </c>
      <c r="D302" s="92">
        <f t="shared" si="36"/>
        <v>5833</v>
      </c>
      <c r="E302" s="92">
        <f t="shared" si="37"/>
        <v>0</v>
      </c>
      <c r="F302" s="92">
        <f t="shared" si="37"/>
        <v>5833</v>
      </c>
    </row>
    <row r="303" spans="1:6" s="71" customFormat="1" ht="12.75">
      <c r="A303" s="99" t="s">
        <v>385</v>
      </c>
      <c r="B303" s="132" t="s">
        <v>80</v>
      </c>
      <c r="C303" s="133" t="s">
        <v>317</v>
      </c>
      <c r="D303" s="92">
        <f t="shared" si="36"/>
        <v>5833</v>
      </c>
      <c r="E303" s="92">
        <f t="shared" si="37"/>
        <v>0</v>
      </c>
      <c r="F303" s="92">
        <f t="shared" si="37"/>
        <v>5833</v>
      </c>
    </row>
    <row r="304" spans="1:6" s="71" customFormat="1" ht="22.5">
      <c r="A304" s="99" t="s">
        <v>435</v>
      </c>
      <c r="B304" s="132" t="s">
        <v>80</v>
      </c>
      <c r="C304" s="133" t="s">
        <v>318</v>
      </c>
      <c r="D304" s="92">
        <f t="shared" si="36"/>
        <v>5833</v>
      </c>
      <c r="E304" s="92">
        <f t="shared" si="37"/>
        <v>0</v>
      </c>
      <c r="F304" s="92">
        <f t="shared" si="37"/>
        <v>5833</v>
      </c>
    </row>
    <row r="305" spans="1:6" s="71" customFormat="1" ht="33.75">
      <c r="A305" s="99" t="s">
        <v>436</v>
      </c>
      <c r="B305" s="132" t="s">
        <v>80</v>
      </c>
      <c r="C305" s="133" t="s">
        <v>319</v>
      </c>
      <c r="D305" s="92">
        <v>5833</v>
      </c>
      <c r="E305" s="92">
        <v>0</v>
      </c>
      <c r="F305" s="98">
        <v>5833</v>
      </c>
    </row>
    <row r="306" spans="1:6" s="71" customFormat="1" ht="22.5">
      <c r="A306" s="99" t="s">
        <v>457</v>
      </c>
      <c r="B306" s="132" t="s">
        <v>80</v>
      </c>
      <c r="C306" s="133" t="s">
        <v>320</v>
      </c>
      <c r="D306" s="92">
        <f aca="true" t="shared" si="38" ref="D306:D312">D307</f>
        <v>3516800</v>
      </c>
      <c r="E306" s="92">
        <f aca="true" t="shared" si="39" ref="E306:F312">E307</f>
        <v>486287.5</v>
      </c>
      <c r="F306" s="92">
        <f t="shared" si="39"/>
        <v>3516800</v>
      </c>
    </row>
    <row r="307" spans="1:6" s="71" customFormat="1" ht="22.5">
      <c r="A307" s="99" t="s">
        <v>665</v>
      </c>
      <c r="B307" s="132" t="s">
        <v>80</v>
      </c>
      <c r="C307" s="133" t="s">
        <v>321</v>
      </c>
      <c r="D307" s="92">
        <f t="shared" si="38"/>
        <v>3516800</v>
      </c>
      <c r="E307" s="92">
        <f t="shared" si="39"/>
        <v>486287.5</v>
      </c>
      <c r="F307" s="92">
        <f t="shared" si="39"/>
        <v>3516800</v>
      </c>
    </row>
    <row r="308" spans="1:6" s="71" customFormat="1" ht="45.75" customHeight="1">
      <c r="A308" s="99" t="s">
        <v>593</v>
      </c>
      <c r="B308" s="132" t="s">
        <v>80</v>
      </c>
      <c r="C308" s="133" t="s">
        <v>627</v>
      </c>
      <c r="D308" s="92">
        <f t="shared" si="38"/>
        <v>3516800</v>
      </c>
      <c r="E308" s="92">
        <f t="shared" si="39"/>
        <v>486287.5</v>
      </c>
      <c r="F308" s="92">
        <f t="shared" si="39"/>
        <v>3516800</v>
      </c>
    </row>
    <row r="309" spans="1:6" s="71" customFormat="1" ht="22.5">
      <c r="A309" s="99" t="s">
        <v>594</v>
      </c>
      <c r="B309" s="132" t="s">
        <v>80</v>
      </c>
      <c r="C309" s="133" t="s">
        <v>628</v>
      </c>
      <c r="D309" s="92">
        <f t="shared" si="38"/>
        <v>3516800</v>
      </c>
      <c r="E309" s="92">
        <f t="shared" si="39"/>
        <v>486287.5</v>
      </c>
      <c r="F309" s="92">
        <f t="shared" si="39"/>
        <v>3516800</v>
      </c>
    </row>
    <row r="310" spans="1:6" s="71" customFormat="1" ht="67.5">
      <c r="A310" s="99" t="s">
        <v>434</v>
      </c>
      <c r="B310" s="132" t="s">
        <v>80</v>
      </c>
      <c r="C310" s="133" t="s">
        <v>322</v>
      </c>
      <c r="D310" s="92">
        <f t="shared" si="38"/>
        <v>3516800</v>
      </c>
      <c r="E310" s="92">
        <f t="shared" si="39"/>
        <v>486287.5</v>
      </c>
      <c r="F310" s="92">
        <f t="shared" si="39"/>
        <v>3516800</v>
      </c>
    </row>
    <row r="311" spans="1:6" s="71" customFormat="1" ht="12.75">
      <c r="A311" s="99" t="s">
        <v>385</v>
      </c>
      <c r="B311" s="132" t="s">
        <v>80</v>
      </c>
      <c r="C311" s="133" t="s">
        <v>323</v>
      </c>
      <c r="D311" s="92">
        <f t="shared" si="38"/>
        <v>3516800</v>
      </c>
      <c r="E311" s="92">
        <f t="shared" si="39"/>
        <v>486287.5</v>
      </c>
      <c r="F311" s="92">
        <f t="shared" si="39"/>
        <v>3516800</v>
      </c>
    </row>
    <row r="312" spans="1:6" s="71" customFormat="1" ht="22.5">
      <c r="A312" s="99" t="s">
        <v>435</v>
      </c>
      <c r="B312" s="132" t="s">
        <v>80</v>
      </c>
      <c r="C312" s="133" t="s">
        <v>324</v>
      </c>
      <c r="D312" s="92">
        <f t="shared" si="38"/>
        <v>3516800</v>
      </c>
      <c r="E312" s="92">
        <f t="shared" si="39"/>
        <v>486287.5</v>
      </c>
      <c r="F312" s="92">
        <f t="shared" si="39"/>
        <v>3516800</v>
      </c>
    </row>
    <row r="313" spans="1:6" s="71" customFormat="1" ht="33.75">
      <c r="A313" s="99" t="s">
        <v>436</v>
      </c>
      <c r="B313" s="132" t="s">
        <v>80</v>
      </c>
      <c r="C313" s="133" t="s">
        <v>325</v>
      </c>
      <c r="D313" s="92">
        <v>3516800</v>
      </c>
      <c r="E313" s="92">
        <v>486287.5</v>
      </c>
      <c r="F313" s="92">
        <v>3516800</v>
      </c>
    </row>
    <row r="314" spans="1:6" s="71" customFormat="1" ht="22.5">
      <c r="A314" s="99" t="s">
        <v>425</v>
      </c>
      <c r="B314" s="132" t="s">
        <v>80</v>
      </c>
      <c r="C314" s="133" t="s">
        <v>326</v>
      </c>
      <c r="D314" s="92">
        <f aca="true" t="shared" si="40" ref="D314:D320">D315</f>
        <v>170500</v>
      </c>
      <c r="E314" s="92">
        <f aca="true" t="shared" si="41" ref="E314:F320">E315</f>
        <v>0</v>
      </c>
      <c r="F314" s="92">
        <f t="shared" si="41"/>
        <v>170500</v>
      </c>
    </row>
    <row r="315" spans="1:6" s="71" customFormat="1" ht="103.5" customHeight="1">
      <c r="A315" s="99" t="s">
        <v>666</v>
      </c>
      <c r="B315" s="132" t="s">
        <v>80</v>
      </c>
      <c r="C315" s="133" t="s">
        <v>327</v>
      </c>
      <c r="D315" s="92">
        <f t="shared" si="40"/>
        <v>170500</v>
      </c>
      <c r="E315" s="92">
        <f t="shared" si="41"/>
        <v>0</v>
      </c>
      <c r="F315" s="92">
        <f t="shared" si="41"/>
        <v>170500</v>
      </c>
    </row>
    <row r="316" spans="1:6" s="71" customFormat="1" ht="44.25" customHeight="1">
      <c r="A316" s="99" t="s">
        <v>593</v>
      </c>
      <c r="B316" s="132" t="s">
        <v>80</v>
      </c>
      <c r="C316" s="133" t="s">
        <v>629</v>
      </c>
      <c r="D316" s="92">
        <f t="shared" si="40"/>
        <v>170500</v>
      </c>
      <c r="E316" s="92">
        <f t="shared" si="41"/>
        <v>0</v>
      </c>
      <c r="F316" s="92">
        <f t="shared" si="41"/>
        <v>170500</v>
      </c>
    </row>
    <row r="317" spans="1:6" s="71" customFormat="1" ht="22.5">
      <c r="A317" s="99" t="s">
        <v>594</v>
      </c>
      <c r="B317" s="132" t="s">
        <v>80</v>
      </c>
      <c r="C317" s="133" t="s">
        <v>630</v>
      </c>
      <c r="D317" s="92">
        <f t="shared" si="40"/>
        <v>170500</v>
      </c>
      <c r="E317" s="92">
        <f t="shared" si="41"/>
        <v>0</v>
      </c>
      <c r="F317" s="92">
        <f t="shared" si="41"/>
        <v>170500</v>
      </c>
    </row>
    <row r="318" spans="1:6" s="71" customFormat="1" ht="78.75">
      <c r="A318" s="99" t="s">
        <v>656</v>
      </c>
      <c r="B318" s="132" t="s">
        <v>80</v>
      </c>
      <c r="C318" s="133" t="s">
        <v>328</v>
      </c>
      <c r="D318" s="92">
        <f t="shared" si="40"/>
        <v>170500</v>
      </c>
      <c r="E318" s="92">
        <f t="shared" si="41"/>
        <v>0</v>
      </c>
      <c r="F318" s="92">
        <f t="shared" si="41"/>
        <v>170500</v>
      </c>
    </row>
    <row r="319" spans="1:6" s="71" customFormat="1" ht="12.75">
      <c r="A319" s="99" t="s">
        <v>385</v>
      </c>
      <c r="B319" s="132" t="s">
        <v>80</v>
      </c>
      <c r="C319" s="133" t="s">
        <v>329</v>
      </c>
      <c r="D319" s="92">
        <f t="shared" si="40"/>
        <v>170500</v>
      </c>
      <c r="E319" s="92">
        <f t="shared" si="41"/>
        <v>0</v>
      </c>
      <c r="F319" s="92">
        <f t="shared" si="41"/>
        <v>170500</v>
      </c>
    </row>
    <row r="320" spans="1:6" s="71" customFormat="1" ht="22.5">
      <c r="A320" s="99" t="s">
        <v>435</v>
      </c>
      <c r="B320" s="132" t="s">
        <v>80</v>
      </c>
      <c r="C320" s="133" t="s">
        <v>330</v>
      </c>
      <c r="D320" s="92">
        <f t="shared" si="40"/>
        <v>170500</v>
      </c>
      <c r="E320" s="92">
        <f t="shared" si="41"/>
        <v>0</v>
      </c>
      <c r="F320" s="92">
        <f t="shared" si="41"/>
        <v>170500</v>
      </c>
    </row>
    <row r="321" spans="1:6" s="71" customFormat="1" ht="33.75">
      <c r="A321" s="99" t="s">
        <v>436</v>
      </c>
      <c r="B321" s="132" t="s">
        <v>80</v>
      </c>
      <c r="C321" s="133" t="s">
        <v>331</v>
      </c>
      <c r="D321" s="92">
        <v>170500</v>
      </c>
      <c r="E321" s="92">
        <v>0</v>
      </c>
      <c r="F321" s="98">
        <v>170500</v>
      </c>
    </row>
    <row r="322" spans="1:6" s="71" customFormat="1" ht="22.5">
      <c r="A322" s="99" t="s">
        <v>461</v>
      </c>
      <c r="B322" s="132" t="s">
        <v>80</v>
      </c>
      <c r="C322" s="133" t="s">
        <v>332</v>
      </c>
      <c r="D322" s="92">
        <f aca="true" t="shared" si="42" ref="D322:D329">D323</f>
        <v>296900</v>
      </c>
      <c r="E322" s="92">
        <f aca="true" t="shared" si="43" ref="E322:F329">E323</f>
        <v>0</v>
      </c>
      <c r="F322" s="92">
        <f t="shared" si="43"/>
        <v>296900</v>
      </c>
    </row>
    <row r="323" spans="1:6" s="71" customFormat="1" ht="45">
      <c r="A323" s="99" t="s">
        <v>667</v>
      </c>
      <c r="B323" s="132" t="s">
        <v>80</v>
      </c>
      <c r="C323" s="133" t="s">
        <v>333</v>
      </c>
      <c r="D323" s="92">
        <f t="shared" si="42"/>
        <v>296900</v>
      </c>
      <c r="E323" s="92">
        <f t="shared" si="43"/>
        <v>0</v>
      </c>
      <c r="F323" s="92">
        <f t="shared" si="43"/>
        <v>296900</v>
      </c>
    </row>
    <row r="324" spans="1:6" s="71" customFormat="1" ht="45">
      <c r="A324" s="99" t="s">
        <v>462</v>
      </c>
      <c r="B324" s="132" t="s">
        <v>80</v>
      </c>
      <c r="C324" s="133" t="s">
        <v>334</v>
      </c>
      <c r="D324" s="92">
        <f t="shared" si="42"/>
        <v>296900</v>
      </c>
      <c r="E324" s="92">
        <f t="shared" si="43"/>
        <v>0</v>
      </c>
      <c r="F324" s="92">
        <f t="shared" si="43"/>
        <v>296900</v>
      </c>
    </row>
    <row r="325" spans="1:6" s="71" customFormat="1" ht="56.25">
      <c r="A325" s="99" t="s">
        <v>593</v>
      </c>
      <c r="B325" s="132" t="s">
        <v>80</v>
      </c>
      <c r="C325" s="133" t="s">
        <v>631</v>
      </c>
      <c r="D325" s="92">
        <f t="shared" si="42"/>
        <v>296900</v>
      </c>
      <c r="E325" s="92">
        <f t="shared" si="43"/>
        <v>0</v>
      </c>
      <c r="F325" s="92">
        <f t="shared" si="43"/>
        <v>296900</v>
      </c>
    </row>
    <row r="326" spans="1:6" s="71" customFormat="1" ht="22.5">
      <c r="A326" s="99" t="s">
        <v>594</v>
      </c>
      <c r="B326" s="132" t="s">
        <v>80</v>
      </c>
      <c r="C326" s="133" t="s">
        <v>632</v>
      </c>
      <c r="D326" s="92">
        <f t="shared" si="42"/>
        <v>296900</v>
      </c>
      <c r="E326" s="92">
        <f t="shared" si="43"/>
        <v>0</v>
      </c>
      <c r="F326" s="92">
        <f t="shared" si="43"/>
        <v>296900</v>
      </c>
    </row>
    <row r="327" spans="1:6" s="71" customFormat="1" ht="78.75">
      <c r="A327" s="99" t="s">
        <v>656</v>
      </c>
      <c r="B327" s="132" t="s">
        <v>80</v>
      </c>
      <c r="C327" s="133" t="s">
        <v>335</v>
      </c>
      <c r="D327" s="92">
        <f t="shared" si="42"/>
        <v>296900</v>
      </c>
      <c r="E327" s="92">
        <f t="shared" si="43"/>
        <v>0</v>
      </c>
      <c r="F327" s="92">
        <f t="shared" si="43"/>
        <v>296900</v>
      </c>
    </row>
    <row r="328" spans="1:6" s="71" customFormat="1" ht="12.75">
      <c r="A328" s="99" t="s">
        <v>385</v>
      </c>
      <c r="B328" s="132" t="s">
        <v>80</v>
      </c>
      <c r="C328" s="133" t="s">
        <v>336</v>
      </c>
      <c r="D328" s="92">
        <f t="shared" si="42"/>
        <v>296900</v>
      </c>
      <c r="E328" s="92">
        <f t="shared" si="43"/>
        <v>0</v>
      </c>
      <c r="F328" s="92">
        <f t="shared" si="43"/>
        <v>296900</v>
      </c>
    </row>
    <row r="329" spans="1:6" s="71" customFormat="1" ht="22.5">
      <c r="A329" s="99" t="s">
        <v>435</v>
      </c>
      <c r="B329" s="132" t="s">
        <v>80</v>
      </c>
      <c r="C329" s="133" t="s">
        <v>337</v>
      </c>
      <c r="D329" s="92">
        <f t="shared" si="42"/>
        <v>296900</v>
      </c>
      <c r="E329" s="92">
        <f t="shared" si="43"/>
        <v>0</v>
      </c>
      <c r="F329" s="92">
        <f t="shared" si="43"/>
        <v>296900</v>
      </c>
    </row>
    <row r="330" spans="1:6" s="71" customFormat="1" ht="33.75">
      <c r="A330" s="99" t="s">
        <v>436</v>
      </c>
      <c r="B330" s="132" t="s">
        <v>80</v>
      </c>
      <c r="C330" s="133" t="s">
        <v>338</v>
      </c>
      <c r="D330" s="92">
        <v>296900</v>
      </c>
      <c r="E330" s="92">
        <v>0</v>
      </c>
      <c r="F330" s="98">
        <v>296900</v>
      </c>
    </row>
    <row r="331" spans="1:6" s="71" customFormat="1" ht="22.5">
      <c r="A331" s="99" t="s">
        <v>417</v>
      </c>
      <c r="B331" s="132" t="s">
        <v>80</v>
      </c>
      <c r="C331" s="133" t="s">
        <v>339</v>
      </c>
      <c r="D331" s="92">
        <f>D332+D341</f>
        <v>842000</v>
      </c>
      <c r="E331" s="92">
        <f>E332+E341</f>
        <v>120792.4</v>
      </c>
      <c r="F331" s="92">
        <f>F332+F341</f>
        <v>721207.6</v>
      </c>
    </row>
    <row r="332" spans="1:6" s="71" customFormat="1" ht="22.5">
      <c r="A332" s="99" t="s">
        <v>463</v>
      </c>
      <c r="B332" s="132" t="s">
        <v>80</v>
      </c>
      <c r="C332" s="133" t="s">
        <v>340</v>
      </c>
      <c r="D332" s="92">
        <f aca="true" t="shared" si="44" ref="D332:D337">D333</f>
        <v>289000</v>
      </c>
      <c r="E332" s="92">
        <f aca="true" t="shared" si="45" ref="E332:F337">E333</f>
        <v>18500</v>
      </c>
      <c r="F332" s="92">
        <f t="shared" si="45"/>
        <v>270500</v>
      </c>
    </row>
    <row r="333" spans="1:6" s="71" customFormat="1" ht="45.75" customHeight="1">
      <c r="A333" s="99" t="s">
        <v>593</v>
      </c>
      <c r="B333" s="132" t="s">
        <v>80</v>
      </c>
      <c r="C333" s="133" t="s">
        <v>633</v>
      </c>
      <c r="D333" s="92">
        <f t="shared" si="44"/>
        <v>289000</v>
      </c>
      <c r="E333" s="92">
        <f t="shared" si="45"/>
        <v>18500</v>
      </c>
      <c r="F333" s="92">
        <f t="shared" si="45"/>
        <v>270500</v>
      </c>
    </row>
    <row r="334" spans="1:6" s="71" customFormat="1" ht="22.5">
      <c r="A334" s="99" t="s">
        <v>594</v>
      </c>
      <c r="B334" s="132" t="s">
        <v>80</v>
      </c>
      <c r="C334" s="133" t="s">
        <v>634</v>
      </c>
      <c r="D334" s="92">
        <f t="shared" si="44"/>
        <v>289000</v>
      </c>
      <c r="E334" s="92">
        <f t="shared" si="45"/>
        <v>18500</v>
      </c>
      <c r="F334" s="92">
        <f t="shared" si="45"/>
        <v>270500</v>
      </c>
    </row>
    <row r="335" spans="1:6" s="71" customFormat="1" ht="78.75">
      <c r="A335" s="99" t="s">
        <v>656</v>
      </c>
      <c r="B335" s="132" t="s">
        <v>80</v>
      </c>
      <c r="C335" s="133" t="s">
        <v>341</v>
      </c>
      <c r="D335" s="92">
        <f t="shared" si="44"/>
        <v>289000</v>
      </c>
      <c r="E335" s="92">
        <f t="shared" si="45"/>
        <v>18500</v>
      </c>
      <c r="F335" s="92">
        <f t="shared" si="45"/>
        <v>270500</v>
      </c>
    </row>
    <row r="336" spans="1:6" s="71" customFormat="1" ht="12.75">
      <c r="A336" s="99" t="s">
        <v>385</v>
      </c>
      <c r="B336" s="132" t="s">
        <v>80</v>
      </c>
      <c r="C336" s="133" t="s">
        <v>342</v>
      </c>
      <c r="D336" s="92">
        <f t="shared" si="44"/>
        <v>289000</v>
      </c>
      <c r="E336" s="92">
        <f t="shared" si="45"/>
        <v>18500</v>
      </c>
      <c r="F336" s="92">
        <f t="shared" si="45"/>
        <v>270500</v>
      </c>
    </row>
    <row r="337" spans="1:6" s="71" customFormat="1" ht="22.5">
      <c r="A337" s="99" t="s">
        <v>435</v>
      </c>
      <c r="B337" s="132" t="s">
        <v>80</v>
      </c>
      <c r="C337" s="133" t="s">
        <v>343</v>
      </c>
      <c r="D337" s="92">
        <f t="shared" si="44"/>
        <v>289000</v>
      </c>
      <c r="E337" s="92">
        <f t="shared" si="45"/>
        <v>18500</v>
      </c>
      <c r="F337" s="92">
        <f t="shared" si="45"/>
        <v>270500</v>
      </c>
    </row>
    <row r="338" spans="1:6" s="71" customFormat="1" ht="33.75">
      <c r="A338" s="99" t="s">
        <v>436</v>
      </c>
      <c r="B338" s="132" t="s">
        <v>80</v>
      </c>
      <c r="C338" s="133" t="s">
        <v>344</v>
      </c>
      <c r="D338" s="92">
        <v>289000</v>
      </c>
      <c r="E338" s="92">
        <v>18500</v>
      </c>
      <c r="F338" s="98">
        <v>270500</v>
      </c>
    </row>
    <row r="339" spans="1:8" s="71" customFormat="1" ht="33.75">
      <c r="A339" s="99" t="s">
        <v>673</v>
      </c>
      <c r="B339" s="132" t="s">
        <v>80</v>
      </c>
      <c r="C339" s="133" t="s">
        <v>345</v>
      </c>
      <c r="D339" s="92">
        <f aca="true" t="shared" si="46" ref="D339:D344">D340</f>
        <v>553000</v>
      </c>
      <c r="E339" s="92">
        <f aca="true" t="shared" si="47" ref="E339:F344">E340</f>
        <v>102292.4</v>
      </c>
      <c r="F339" s="92">
        <f t="shared" si="47"/>
        <v>450707.6</v>
      </c>
      <c r="H339" s="99"/>
    </row>
    <row r="340" spans="1:6" s="71" customFormat="1" ht="45" customHeight="1">
      <c r="A340" s="99" t="s">
        <v>593</v>
      </c>
      <c r="B340" s="132" t="s">
        <v>80</v>
      </c>
      <c r="C340" s="133" t="s">
        <v>635</v>
      </c>
      <c r="D340" s="92">
        <f t="shared" si="46"/>
        <v>553000</v>
      </c>
      <c r="E340" s="92">
        <f t="shared" si="47"/>
        <v>102292.4</v>
      </c>
      <c r="F340" s="92">
        <f t="shared" si="47"/>
        <v>450707.6</v>
      </c>
    </row>
    <row r="341" spans="1:6" s="71" customFormat="1" ht="22.5">
      <c r="A341" s="99" t="s">
        <v>594</v>
      </c>
      <c r="B341" s="132" t="s">
        <v>80</v>
      </c>
      <c r="C341" s="133" t="s">
        <v>636</v>
      </c>
      <c r="D341" s="92">
        <f t="shared" si="46"/>
        <v>553000</v>
      </c>
      <c r="E341" s="92">
        <f t="shared" si="47"/>
        <v>102292.4</v>
      </c>
      <c r="F341" s="92">
        <f t="shared" si="47"/>
        <v>450707.6</v>
      </c>
    </row>
    <row r="342" spans="1:6" s="71" customFormat="1" ht="78.75">
      <c r="A342" s="99" t="s">
        <v>657</v>
      </c>
      <c r="B342" s="132" t="s">
        <v>80</v>
      </c>
      <c r="C342" s="133" t="s">
        <v>346</v>
      </c>
      <c r="D342" s="92">
        <f t="shared" si="46"/>
        <v>553000</v>
      </c>
      <c r="E342" s="92">
        <f t="shared" si="47"/>
        <v>102292.4</v>
      </c>
      <c r="F342" s="92">
        <f t="shared" si="47"/>
        <v>450707.6</v>
      </c>
    </row>
    <row r="343" spans="1:6" s="71" customFormat="1" ht="12.75">
      <c r="A343" s="99" t="s">
        <v>385</v>
      </c>
      <c r="B343" s="132" t="s">
        <v>80</v>
      </c>
      <c r="C343" s="133" t="s">
        <v>347</v>
      </c>
      <c r="D343" s="92">
        <f t="shared" si="46"/>
        <v>553000</v>
      </c>
      <c r="E343" s="92">
        <f t="shared" si="47"/>
        <v>102292.4</v>
      </c>
      <c r="F343" s="92">
        <f t="shared" si="47"/>
        <v>450707.6</v>
      </c>
    </row>
    <row r="344" spans="1:6" s="71" customFormat="1" ht="22.5">
      <c r="A344" s="99" t="s">
        <v>435</v>
      </c>
      <c r="B344" s="132" t="s">
        <v>80</v>
      </c>
      <c r="C344" s="133" t="s">
        <v>348</v>
      </c>
      <c r="D344" s="92">
        <f t="shared" si="46"/>
        <v>553000</v>
      </c>
      <c r="E344" s="92">
        <f t="shared" si="47"/>
        <v>102292.4</v>
      </c>
      <c r="F344" s="92">
        <f t="shared" si="47"/>
        <v>450707.6</v>
      </c>
    </row>
    <row r="345" spans="1:6" s="71" customFormat="1" ht="33.75">
      <c r="A345" s="99" t="s">
        <v>436</v>
      </c>
      <c r="B345" s="132" t="s">
        <v>80</v>
      </c>
      <c r="C345" s="133" t="s">
        <v>349</v>
      </c>
      <c r="D345" s="92">
        <v>553000</v>
      </c>
      <c r="E345" s="92">
        <v>102292.4</v>
      </c>
      <c r="F345" s="98">
        <v>450707.6</v>
      </c>
    </row>
    <row r="346" spans="1:6" s="71" customFormat="1" ht="12.75">
      <c r="A346" s="99" t="s">
        <v>464</v>
      </c>
      <c r="B346" s="132" t="s">
        <v>80</v>
      </c>
      <c r="C346" s="133" t="s">
        <v>350</v>
      </c>
      <c r="D346" s="92">
        <f aca="true" t="shared" si="48" ref="D346:D354">D347</f>
        <v>90000</v>
      </c>
      <c r="E346" s="92">
        <f aca="true" t="shared" si="49" ref="E346:F354">E347</f>
        <v>14206.74</v>
      </c>
      <c r="F346" s="92">
        <f t="shared" si="49"/>
        <v>75793.26</v>
      </c>
    </row>
    <row r="347" spans="1:6" s="71" customFormat="1" ht="12.75">
      <c r="A347" s="99" t="s">
        <v>465</v>
      </c>
      <c r="B347" s="132" t="s">
        <v>80</v>
      </c>
      <c r="C347" s="133" t="s">
        <v>351</v>
      </c>
      <c r="D347" s="92">
        <f t="shared" si="48"/>
        <v>90000</v>
      </c>
      <c r="E347" s="92">
        <f t="shared" si="49"/>
        <v>14206.74</v>
      </c>
      <c r="F347" s="92">
        <f t="shared" si="49"/>
        <v>75793.26</v>
      </c>
    </row>
    <row r="348" spans="1:6" s="71" customFormat="1" ht="33.75">
      <c r="A348" s="99" t="s">
        <v>466</v>
      </c>
      <c r="B348" s="132" t="s">
        <v>80</v>
      </c>
      <c r="C348" s="133" t="s">
        <v>352</v>
      </c>
      <c r="D348" s="92">
        <f t="shared" si="48"/>
        <v>90000</v>
      </c>
      <c r="E348" s="92">
        <f t="shared" si="49"/>
        <v>14206.74</v>
      </c>
      <c r="F348" s="92">
        <f t="shared" si="49"/>
        <v>75793.26</v>
      </c>
    </row>
    <row r="349" spans="1:6" s="71" customFormat="1" ht="47.25" customHeight="1">
      <c r="A349" s="99" t="s">
        <v>668</v>
      </c>
      <c r="B349" s="132" t="s">
        <v>80</v>
      </c>
      <c r="C349" s="133" t="s">
        <v>353</v>
      </c>
      <c r="D349" s="92">
        <f t="shared" si="48"/>
        <v>90000</v>
      </c>
      <c r="E349" s="92">
        <f t="shared" si="49"/>
        <v>14206.74</v>
      </c>
      <c r="F349" s="92">
        <f t="shared" si="49"/>
        <v>75793.26</v>
      </c>
    </row>
    <row r="350" spans="1:6" s="71" customFormat="1" ht="22.5">
      <c r="A350" s="99" t="s">
        <v>637</v>
      </c>
      <c r="B350" s="132" t="s">
        <v>80</v>
      </c>
      <c r="C350" s="133" t="s">
        <v>639</v>
      </c>
      <c r="D350" s="92">
        <f t="shared" si="48"/>
        <v>90000</v>
      </c>
      <c r="E350" s="92">
        <f t="shared" si="49"/>
        <v>14206.74</v>
      </c>
      <c r="F350" s="92">
        <f t="shared" si="49"/>
        <v>75793.26</v>
      </c>
    </row>
    <row r="351" spans="1:6" s="71" customFormat="1" ht="33.75">
      <c r="A351" s="99" t="s">
        <v>638</v>
      </c>
      <c r="B351" s="132" t="s">
        <v>80</v>
      </c>
      <c r="C351" s="133" t="s">
        <v>640</v>
      </c>
      <c r="D351" s="92">
        <f t="shared" si="48"/>
        <v>90000</v>
      </c>
      <c r="E351" s="92">
        <f t="shared" si="49"/>
        <v>14206.74</v>
      </c>
      <c r="F351" s="92">
        <f t="shared" si="49"/>
        <v>75793.26</v>
      </c>
    </row>
    <row r="352" spans="1:6" s="71" customFormat="1" ht="45">
      <c r="A352" s="99" t="s">
        <v>467</v>
      </c>
      <c r="B352" s="132" t="s">
        <v>80</v>
      </c>
      <c r="C352" s="133" t="s">
        <v>354</v>
      </c>
      <c r="D352" s="92">
        <f t="shared" si="48"/>
        <v>90000</v>
      </c>
      <c r="E352" s="92">
        <f t="shared" si="49"/>
        <v>14206.74</v>
      </c>
      <c r="F352" s="92">
        <f t="shared" si="49"/>
        <v>75793.26</v>
      </c>
    </row>
    <row r="353" spans="1:6" s="71" customFormat="1" ht="12.75">
      <c r="A353" s="99" t="s">
        <v>385</v>
      </c>
      <c r="B353" s="132" t="s">
        <v>80</v>
      </c>
      <c r="C353" s="133" t="s">
        <v>355</v>
      </c>
      <c r="D353" s="92">
        <f t="shared" si="48"/>
        <v>90000</v>
      </c>
      <c r="E353" s="92">
        <f t="shared" si="49"/>
        <v>14206.74</v>
      </c>
      <c r="F353" s="92">
        <f t="shared" si="49"/>
        <v>75793.26</v>
      </c>
    </row>
    <row r="354" spans="1:6" s="71" customFormat="1" ht="12.75">
      <c r="A354" s="99" t="s">
        <v>468</v>
      </c>
      <c r="B354" s="132" t="s">
        <v>80</v>
      </c>
      <c r="C354" s="133" t="s">
        <v>356</v>
      </c>
      <c r="D354" s="92">
        <f t="shared" si="48"/>
        <v>90000</v>
      </c>
      <c r="E354" s="92">
        <f t="shared" si="49"/>
        <v>14206.74</v>
      </c>
      <c r="F354" s="92">
        <f t="shared" si="49"/>
        <v>75793.26</v>
      </c>
    </row>
    <row r="355" spans="1:6" s="71" customFormat="1" ht="45">
      <c r="A355" s="99" t="s">
        <v>469</v>
      </c>
      <c r="B355" s="132" t="s">
        <v>80</v>
      </c>
      <c r="C355" s="133" t="s">
        <v>357</v>
      </c>
      <c r="D355" s="92">
        <v>90000</v>
      </c>
      <c r="E355" s="92">
        <v>14206.74</v>
      </c>
      <c r="F355" s="98">
        <v>75793.26</v>
      </c>
    </row>
    <row r="356" spans="1:6" s="71" customFormat="1" ht="22.5">
      <c r="A356" s="99" t="s">
        <v>470</v>
      </c>
      <c r="B356" s="132" t="s">
        <v>80</v>
      </c>
      <c r="C356" s="133" t="s">
        <v>358</v>
      </c>
      <c r="D356" s="92">
        <f>D357</f>
        <v>704750</v>
      </c>
      <c r="E356" s="92">
        <f>E357</f>
        <v>78562.92</v>
      </c>
      <c r="F356" s="92">
        <f>F357</f>
        <v>626187.0800000001</v>
      </c>
    </row>
    <row r="357" spans="1:6" s="71" customFormat="1" ht="12.75">
      <c r="A357" s="99" t="s">
        <v>471</v>
      </c>
      <c r="B357" s="132" t="s">
        <v>80</v>
      </c>
      <c r="C357" s="133" t="s">
        <v>359</v>
      </c>
      <c r="D357" s="92">
        <f>D358+D366+D375</f>
        <v>704750</v>
      </c>
      <c r="E357" s="92">
        <f>E358+E366+E375</f>
        <v>78562.92</v>
      </c>
      <c r="F357" s="92">
        <f>F358+F366+F375</f>
        <v>626187.0800000001</v>
      </c>
    </row>
    <row r="358" spans="1:6" s="71" customFormat="1" ht="33.75">
      <c r="A358" s="99" t="s">
        <v>641</v>
      </c>
      <c r="B358" s="132" t="s">
        <v>80</v>
      </c>
      <c r="C358" s="133" t="s">
        <v>360</v>
      </c>
      <c r="D358" s="92">
        <f aca="true" t="shared" si="50" ref="D358:D364">D359</f>
        <v>369050</v>
      </c>
      <c r="E358" s="92">
        <f aca="true" t="shared" si="51" ref="E358:F364">E359</f>
        <v>58948.92</v>
      </c>
      <c r="F358" s="92">
        <f t="shared" si="51"/>
        <v>310101.08</v>
      </c>
    </row>
    <row r="359" spans="1:6" s="71" customFormat="1" ht="33.75">
      <c r="A359" s="99" t="s">
        <v>677</v>
      </c>
      <c r="B359" s="132" t="s">
        <v>80</v>
      </c>
      <c r="C359" s="133" t="s">
        <v>361</v>
      </c>
      <c r="D359" s="92">
        <f t="shared" si="50"/>
        <v>369050</v>
      </c>
      <c r="E359" s="92">
        <f t="shared" si="51"/>
        <v>58948.92</v>
      </c>
      <c r="F359" s="92">
        <f t="shared" si="51"/>
        <v>310101.08</v>
      </c>
    </row>
    <row r="360" spans="1:6" s="71" customFormat="1" ht="47.25" customHeight="1">
      <c r="A360" s="99" t="s">
        <v>593</v>
      </c>
      <c r="B360" s="132" t="s">
        <v>80</v>
      </c>
      <c r="C360" s="133" t="s">
        <v>642</v>
      </c>
      <c r="D360" s="92">
        <f t="shared" si="50"/>
        <v>369050</v>
      </c>
      <c r="E360" s="92">
        <f t="shared" si="51"/>
        <v>58948.92</v>
      </c>
      <c r="F360" s="92">
        <f t="shared" si="51"/>
        <v>310101.08</v>
      </c>
    </row>
    <row r="361" spans="1:6" s="71" customFormat="1" ht="22.5">
      <c r="A361" s="99" t="s">
        <v>594</v>
      </c>
      <c r="B361" s="132" t="s">
        <v>80</v>
      </c>
      <c r="C361" s="133" t="s">
        <v>643</v>
      </c>
      <c r="D361" s="92">
        <f t="shared" si="50"/>
        <v>369050</v>
      </c>
      <c r="E361" s="92">
        <f t="shared" si="51"/>
        <v>58948.92</v>
      </c>
      <c r="F361" s="92">
        <f t="shared" si="51"/>
        <v>310101.08</v>
      </c>
    </row>
    <row r="362" spans="1:6" s="71" customFormat="1" ht="78.75">
      <c r="A362" s="99" t="s">
        <v>656</v>
      </c>
      <c r="B362" s="132" t="s">
        <v>80</v>
      </c>
      <c r="C362" s="133" t="s">
        <v>362</v>
      </c>
      <c r="D362" s="92">
        <f t="shared" si="50"/>
        <v>369050</v>
      </c>
      <c r="E362" s="92">
        <f t="shared" si="51"/>
        <v>58948.92</v>
      </c>
      <c r="F362" s="92">
        <f t="shared" si="51"/>
        <v>310101.08</v>
      </c>
    </row>
    <row r="363" spans="1:6" s="71" customFormat="1" ht="12.75">
      <c r="A363" s="99" t="s">
        <v>385</v>
      </c>
      <c r="B363" s="132" t="s">
        <v>80</v>
      </c>
      <c r="C363" s="133" t="s">
        <v>363</v>
      </c>
      <c r="D363" s="92">
        <f t="shared" si="50"/>
        <v>369050</v>
      </c>
      <c r="E363" s="92">
        <f t="shared" si="51"/>
        <v>58948.92</v>
      </c>
      <c r="F363" s="92">
        <f t="shared" si="51"/>
        <v>310101.08</v>
      </c>
    </row>
    <row r="364" spans="1:6" s="71" customFormat="1" ht="22.5">
      <c r="A364" s="99" t="s">
        <v>435</v>
      </c>
      <c r="B364" s="132" t="s">
        <v>80</v>
      </c>
      <c r="C364" s="133" t="s">
        <v>364</v>
      </c>
      <c r="D364" s="92">
        <f t="shared" si="50"/>
        <v>369050</v>
      </c>
      <c r="E364" s="92">
        <f t="shared" si="51"/>
        <v>58948.92</v>
      </c>
      <c r="F364" s="92">
        <f t="shared" si="51"/>
        <v>310101.08</v>
      </c>
    </row>
    <row r="365" spans="1:6" s="71" customFormat="1" ht="33.75">
      <c r="A365" s="99" t="s">
        <v>436</v>
      </c>
      <c r="B365" s="132" t="s">
        <v>80</v>
      </c>
      <c r="C365" s="133" t="s">
        <v>365</v>
      </c>
      <c r="D365" s="92">
        <v>369050</v>
      </c>
      <c r="E365" s="92">
        <v>58948.92</v>
      </c>
      <c r="F365" s="98">
        <v>310101.08</v>
      </c>
    </row>
    <row r="366" spans="1:6" s="71" customFormat="1" ht="22.5">
      <c r="A366" s="99" t="s">
        <v>461</v>
      </c>
      <c r="B366" s="132" t="s">
        <v>80</v>
      </c>
      <c r="C366" s="133" t="s">
        <v>366</v>
      </c>
      <c r="D366" s="92">
        <f aca="true" t="shared" si="52" ref="D366:D373">D367</f>
        <v>26300</v>
      </c>
      <c r="E366" s="92">
        <f aca="true" t="shared" si="53" ref="E366:F373">E367</f>
        <v>0</v>
      </c>
      <c r="F366" s="92">
        <f t="shared" si="53"/>
        <v>26300</v>
      </c>
    </row>
    <row r="367" spans="1:6" s="71" customFormat="1" ht="47.25" customHeight="1">
      <c r="A367" s="99" t="s">
        <v>669</v>
      </c>
      <c r="B367" s="132" t="s">
        <v>80</v>
      </c>
      <c r="C367" s="133" t="s">
        <v>367</v>
      </c>
      <c r="D367" s="92">
        <f t="shared" si="52"/>
        <v>26300</v>
      </c>
      <c r="E367" s="92">
        <f t="shared" si="53"/>
        <v>0</v>
      </c>
      <c r="F367" s="92">
        <f t="shared" si="53"/>
        <v>26300</v>
      </c>
    </row>
    <row r="368" spans="1:6" s="71" customFormat="1" ht="56.25">
      <c r="A368" s="99" t="s">
        <v>472</v>
      </c>
      <c r="B368" s="132" t="s">
        <v>80</v>
      </c>
      <c r="C368" s="133" t="s">
        <v>368</v>
      </c>
      <c r="D368" s="92">
        <f t="shared" si="52"/>
        <v>26300</v>
      </c>
      <c r="E368" s="92">
        <f t="shared" si="53"/>
        <v>0</v>
      </c>
      <c r="F368" s="92">
        <f t="shared" si="53"/>
        <v>26300</v>
      </c>
    </row>
    <row r="369" spans="1:6" s="71" customFormat="1" ht="45.75" customHeight="1">
      <c r="A369" s="99" t="s">
        <v>593</v>
      </c>
      <c r="B369" s="132" t="s">
        <v>80</v>
      </c>
      <c r="C369" s="133" t="s">
        <v>644</v>
      </c>
      <c r="D369" s="92">
        <f t="shared" si="52"/>
        <v>26300</v>
      </c>
      <c r="E369" s="92">
        <f t="shared" si="53"/>
        <v>0</v>
      </c>
      <c r="F369" s="92">
        <f t="shared" si="53"/>
        <v>26300</v>
      </c>
    </row>
    <row r="370" spans="1:6" s="71" customFormat="1" ht="22.5">
      <c r="A370" s="99" t="s">
        <v>594</v>
      </c>
      <c r="B370" s="132" t="s">
        <v>80</v>
      </c>
      <c r="C370" s="133" t="s">
        <v>645</v>
      </c>
      <c r="D370" s="92">
        <f t="shared" si="52"/>
        <v>26300</v>
      </c>
      <c r="E370" s="92">
        <f t="shared" si="53"/>
        <v>0</v>
      </c>
      <c r="F370" s="92">
        <f t="shared" si="53"/>
        <v>26300</v>
      </c>
    </row>
    <row r="371" spans="1:6" s="71" customFormat="1" ht="78.75">
      <c r="A371" s="99" t="s">
        <v>656</v>
      </c>
      <c r="B371" s="132" t="s">
        <v>80</v>
      </c>
      <c r="C371" s="133" t="s">
        <v>369</v>
      </c>
      <c r="D371" s="92">
        <f t="shared" si="52"/>
        <v>26300</v>
      </c>
      <c r="E371" s="92">
        <f t="shared" si="53"/>
        <v>0</v>
      </c>
      <c r="F371" s="92">
        <f t="shared" si="53"/>
        <v>26300</v>
      </c>
    </row>
    <row r="372" spans="1:6" s="71" customFormat="1" ht="12.75">
      <c r="A372" s="99" t="s">
        <v>385</v>
      </c>
      <c r="B372" s="132" t="s">
        <v>80</v>
      </c>
      <c r="C372" s="133" t="s">
        <v>370</v>
      </c>
      <c r="D372" s="92">
        <f t="shared" si="52"/>
        <v>26300</v>
      </c>
      <c r="E372" s="92">
        <f t="shared" si="53"/>
        <v>0</v>
      </c>
      <c r="F372" s="92">
        <f t="shared" si="53"/>
        <v>26300</v>
      </c>
    </row>
    <row r="373" spans="1:6" s="71" customFormat="1" ht="22.5">
      <c r="A373" s="99" t="s">
        <v>435</v>
      </c>
      <c r="B373" s="132" t="s">
        <v>80</v>
      </c>
      <c r="C373" s="133" t="s">
        <v>371</v>
      </c>
      <c r="D373" s="92">
        <f t="shared" si="52"/>
        <v>26300</v>
      </c>
      <c r="E373" s="92">
        <f t="shared" si="53"/>
        <v>0</v>
      </c>
      <c r="F373" s="92">
        <f t="shared" si="53"/>
        <v>26300</v>
      </c>
    </row>
    <row r="374" spans="1:6" s="71" customFormat="1" ht="33.75">
      <c r="A374" s="99" t="s">
        <v>436</v>
      </c>
      <c r="B374" s="132" t="s">
        <v>80</v>
      </c>
      <c r="C374" s="133" t="s">
        <v>372</v>
      </c>
      <c r="D374" s="92">
        <v>26300</v>
      </c>
      <c r="E374" s="92">
        <v>0</v>
      </c>
      <c r="F374" s="98">
        <v>26300</v>
      </c>
    </row>
    <row r="375" spans="1:6" s="71" customFormat="1" ht="22.5">
      <c r="A375" s="99" t="s">
        <v>417</v>
      </c>
      <c r="B375" s="132" t="s">
        <v>80</v>
      </c>
      <c r="C375" s="133" t="s">
        <v>373</v>
      </c>
      <c r="D375" s="92">
        <f aca="true" t="shared" si="54" ref="D375:D381">D376</f>
        <v>309400</v>
      </c>
      <c r="E375" s="92">
        <f aca="true" t="shared" si="55" ref="E375:F381">E376</f>
        <v>19614</v>
      </c>
      <c r="F375" s="92">
        <f t="shared" si="55"/>
        <v>289786</v>
      </c>
    </row>
    <row r="376" spans="1:6" s="71" customFormat="1" ht="22.5">
      <c r="A376" s="99" t="s">
        <v>670</v>
      </c>
      <c r="B376" s="132" t="s">
        <v>80</v>
      </c>
      <c r="C376" s="133" t="s">
        <v>374</v>
      </c>
      <c r="D376" s="92">
        <f t="shared" si="54"/>
        <v>309400</v>
      </c>
      <c r="E376" s="92">
        <f t="shared" si="55"/>
        <v>19614</v>
      </c>
      <c r="F376" s="92">
        <f t="shared" si="55"/>
        <v>289786</v>
      </c>
    </row>
    <row r="377" spans="1:6" s="71" customFormat="1" ht="49.5" customHeight="1">
      <c r="A377" s="99" t="s">
        <v>593</v>
      </c>
      <c r="B377" s="132" t="s">
        <v>80</v>
      </c>
      <c r="C377" s="133" t="s">
        <v>646</v>
      </c>
      <c r="D377" s="92">
        <f t="shared" si="54"/>
        <v>309400</v>
      </c>
      <c r="E377" s="92">
        <f t="shared" si="55"/>
        <v>19614</v>
      </c>
      <c r="F377" s="92">
        <f t="shared" si="55"/>
        <v>289786</v>
      </c>
    </row>
    <row r="378" spans="1:6" s="71" customFormat="1" ht="22.5">
      <c r="A378" s="99" t="s">
        <v>594</v>
      </c>
      <c r="B378" s="132" t="s">
        <v>80</v>
      </c>
      <c r="C378" s="133" t="s">
        <v>647</v>
      </c>
      <c r="D378" s="92">
        <f t="shared" si="54"/>
        <v>309400</v>
      </c>
      <c r="E378" s="92">
        <f t="shared" si="55"/>
        <v>19614</v>
      </c>
      <c r="F378" s="92">
        <f t="shared" si="55"/>
        <v>289786</v>
      </c>
    </row>
    <row r="379" spans="1:6" s="71" customFormat="1" ht="78.75">
      <c r="A379" s="99" t="s">
        <v>656</v>
      </c>
      <c r="B379" s="132" t="s">
        <v>80</v>
      </c>
      <c r="C379" s="133" t="s">
        <v>375</v>
      </c>
      <c r="D379" s="92">
        <f t="shared" si="54"/>
        <v>309400</v>
      </c>
      <c r="E379" s="92">
        <f t="shared" si="55"/>
        <v>19614</v>
      </c>
      <c r="F379" s="92">
        <f t="shared" si="55"/>
        <v>289786</v>
      </c>
    </row>
    <row r="380" spans="1:6" s="71" customFormat="1" ht="12.75">
      <c r="A380" s="99" t="s">
        <v>385</v>
      </c>
      <c r="B380" s="132" t="s">
        <v>80</v>
      </c>
      <c r="C380" s="133" t="s">
        <v>376</v>
      </c>
      <c r="D380" s="92">
        <f t="shared" si="54"/>
        <v>309400</v>
      </c>
      <c r="E380" s="92">
        <f t="shared" si="55"/>
        <v>19614</v>
      </c>
      <c r="F380" s="92">
        <f t="shared" si="55"/>
        <v>289786</v>
      </c>
    </row>
    <row r="381" spans="1:6" s="71" customFormat="1" ht="22.5">
      <c r="A381" s="99" t="s">
        <v>435</v>
      </c>
      <c r="B381" s="132" t="s">
        <v>80</v>
      </c>
      <c r="C381" s="133" t="s">
        <v>377</v>
      </c>
      <c r="D381" s="92">
        <f t="shared" si="54"/>
        <v>309400</v>
      </c>
      <c r="E381" s="92">
        <f t="shared" si="55"/>
        <v>19614</v>
      </c>
      <c r="F381" s="92">
        <f t="shared" si="55"/>
        <v>289786</v>
      </c>
    </row>
    <row r="382" spans="1:6" s="71" customFormat="1" ht="34.5" thickBot="1">
      <c r="A382" s="99" t="s">
        <v>436</v>
      </c>
      <c r="B382" s="132" t="s">
        <v>80</v>
      </c>
      <c r="C382" s="133" t="s">
        <v>378</v>
      </c>
      <c r="D382" s="92">
        <v>309400</v>
      </c>
      <c r="E382" s="92">
        <v>19614</v>
      </c>
      <c r="F382" s="98">
        <f>D382-E382</f>
        <v>289786</v>
      </c>
    </row>
    <row r="383" spans="1:6" ht="10.5" customHeight="1" thickBot="1">
      <c r="A383" s="140"/>
      <c r="B383" s="141"/>
      <c r="C383" s="142"/>
      <c r="D383" s="142"/>
      <c r="E383" s="142"/>
      <c r="F383" s="142"/>
    </row>
    <row r="384" spans="1:6" s="71" customFormat="1" ht="24" customHeight="1" thickBot="1">
      <c r="A384" s="100" t="s">
        <v>47</v>
      </c>
      <c r="B384" s="101">
        <v>450</v>
      </c>
      <c r="C384" s="102" t="s">
        <v>50</v>
      </c>
      <c r="D384" s="93">
        <v>-4293714.89</v>
      </c>
      <c r="E384" s="93">
        <v>152505.66</v>
      </c>
      <c r="F384" s="102" t="s">
        <v>50</v>
      </c>
    </row>
    <row r="385" spans="4:6" s="21" customFormat="1" ht="12.75">
      <c r="D385" s="34"/>
      <c r="E385" s="34"/>
      <c r="F385" s="34"/>
    </row>
  </sheetData>
  <sheetProtection/>
  <mergeCells count="2">
    <mergeCell ref="A1:E1"/>
    <mergeCell ref="F3:F5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Normal="115" zoomScaleSheetLayoutView="100" zoomScalePageLayoutView="0" workbookViewId="0" topLeftCell="A1">
      <selection activeCell="D34" sqref="D34"/>
    </sheetView>
  </sheetViews>
  <sheetFormatPr defaultColWidth="9.00390625" defaultRowHeight="12.75"/>
  <cols>
    <col min="1" max="1" width="0.12890625" style="30" customWidth="1"/>
    <col min="2" max="2" width="48.25390625" style="30" customWidth="1"/>
    <col min="3" max="3" width="4.375" style="31" customWidth="1"/>
    <col min="4" max="4" width="22.125" style="32" customWidth="1"/>
    <col min="5" max="5" width="17.75390625" style="28" customWidth="1"/>
    <col min="6" max="6" width="17.25390625" style="29" customWidth="1"/>
    <col min="7" max="7" width="17.625" style="29" customWidth="1"/>
    <col min="8" max="8" width="0.74609375" style="29" customWidth="1"/>
    <col min="9" max="16384" width="9.125" style="29" customWidth="1"/>
  </cols>
  <sheetData>
    <row r="1" spans="1:6" s="27" customFormat="1" ht="12.75" customHeight="1">
      <c r="A1" s="159"/>
      <c r="B1" s="159"/>
      <c r="C1" s="159"/>
      <c r="D1" s="159"/>
      <c r="E1" s="159"/>
      <c r="F1" s="159"/>
    </row>
    <row r="2" spans="1:6" ht="15.75" customHeight="1">
      <c r="A2" s="124"/>
      <c r="B2" s="125"/>
      <c r="C2" s="15"/>
      <c r="D2" s="126"/>
      <c r="E2" s="126" t="s">
        <v>24</v>
      </c>
      <c r="F2" s="15"/>
    </row>
    <row r="3" spans="1:6" ht="10.5" customHeight="1">
      <c r="A3" s="14"/>
      <c r="B3" s="19"/>
      <c r="C3" s="2"/>
      <c r="D3" s="127"/>
      <c r="E3" s="127"/>
      <c r="F3" s="127"/>
    </row>
    <row r="4" spans="1:6" ht="15">
      <c r="A4" s="53" t="s">
        <v>60</v>
      </c>
      <c r="B4" s="1"/>
      <c r="C4" s="8"/>
      <c r="D4" s="7"/>
      <c r="E4" s="121"/>
      <c r="F4" s="126"/>
    </row>
    <row r="5" spans="1:6" s="27" customFormat="1" ht="12.75" customHeight="1">
      <c r="A5" s="14"/>
      <c r="B5" s="19"/>
      <c r="C5" s="49"/>
      <c r="D5" s="50"/>
      <c r="E5" s="51"/>
      <c r="F5" s="52"/>
    </row>
    <row r="6" spans="2:7" ht="12.75" customHeight="1">
      <c r="B6" s="45"/>
      <c r="C6" s="45"/>
      <c r="D6" s="42" t="s">
        <v>51</v>
      </c>
      <c r="E6" s="42" t="s">
        <v>21</v>
      </c>
      <c r="F6" s="42"/>
      <c r="G6" s="42" t="s">
        <v>52</v>
      </c>
    </row>
    <row r="7" spans="2:7" ht="10.5" customHeight="1">
      <c r="B7" s="64"/>
      <c r="C7" s="4" t="s">
        <v>8</v>
      </c>
      <c r="D7" s="4" t="s">
        <v>53</v>
      </c>
      <c r="E7" s="4" t="s">
        <v>54</v>
      </c>
      <c r="F7" s="4" t="s">
        <v>16</v>
      </c>
      <c r="G7" s="4" t="s">
        <v>3</v>
      </c>
    </row>
    <row r="8" spans="2:7" ht="10.5" customHeight="1">
      <c r="B8" s="64" t="s">
        <v>5</v>
      </c>
      <c r="C8" s="4" t="s">
        <v>9</v>
      </c>
      <c r="D8" s="4" t="s">
        <v>55</v>
      </c>
      <c r="E8" s="4" t="s">
        <v>3</v>
      </c>
      <c r="F8" s="4"/>
      <c r="G8" s="4"/>
    </row>
    <row r="9" spans="2:7" ht="10.5" customHeight="1">
      <c r="B9" s="64"/>
      <c r="C9" s="4" t="s">
        <v>10</v>
      </c>
      <c r="D9" s="4" t="s">
        <v>37</v>
      </c>
      <c r="E9" s="4"/>
      <c r="F9" s="4"/>
      <c r="G9" s="4"/>
    </row>
    <row r="10" spans="2:7" ht="9.75" customHeight="1">
      <c r="B10" s="64"/>
      <c r="C10" s="4"/>
      <c r="D10" s="4" t="s">
        <v>35</v>
      </c>
      <c r="E10" s="4"/>
      <c r="F10" s="4"/>
      <c r="G10" s="4"/>
    </row>
    <row r="11" spans="2:7" ht="12.75" customHeight="1" thickBot="1">
      <c r="B11" s="47">
        <v>1</v>
      </c>
      <c r="C11" s="6">
        <v>2</v>
      </c>
      <c r="D11" s="40">
        <v>3</v>
      </c>
      <c r="E11" s="41" t="s">
        <v>1</v>
      </c>
      <c r="F11" s="103" t="s">
        <v>2</v>
      </c>
      <c r="G11" s="41" t="s">
        <v>6</v>
      </c>
    </row>
    <row r="12" spans="1:7" ht="12.75">
      <c r="A12" s="104" t="s">
        <v>56</v>
      </c>
      <c r="B12" s="105" t="s">
        <v>61</v>
      </c>
      <c r="C12" s="106">
        <v>500</v>
      </c>
      <c r="D12" s="66" t="s">
        <v>50</v>
      </c>
      <c r="E12" s="67">
        <v>4293714.89</v>
      </c>
      <c r="F12" s="67">
        <v>-152505.66</v>
      </c>
      <c r="G12" s="107">
        <v>4446220.55</v>
      </c>
    </row>
    <row r="13" spans="1:7" ht="12.75">
      <c r="A13" s="104" t="s">
        <v>56</v>
      </c>
      <c r="B13" s="128" t="s">
        <v>57</v>
      </c>
      <c r="C13" s="106">
        <v>700</v>
      </c>
      <c r="D13" s="130" t="s">
        <v>65</v>
      </c>
      <c r="E13" s="67">
        <v>4293714.89</v>
      </c>
      <c r="F13" s="67">
        <v>-152505.66</v>
      </c>
      <c r="G13" s="107">
        <v>4446220.55</v>
      </c>
    </row>
    <row r="14" spans="1:7" ht="12.75">
      <c r="A14" s="104" t="s">
        <v>56</v>
      </c>
      <c r="B14" s="110" t="s">
        <v>58</v>
      </c>
      <c r="C14" s="108">
        <v>710</v>
      </c>
      <c r="D14" s="131" t="s">
        <v>66</v>
      </c>
      <c r="E14" s="109">
        <v>-19433237.25</v>
      </c>
      <c r="F14" s="109">
        <v>-2321241.92</v>
      </c>
      <c r="G14" s="111" t="s">
        <v>50</v>
      </c>
    </row>
    <row r="15" spans="1:7" s="116" customFormat="1" ht="12.75">
      <c r="A15" s="104" t="s">
        <v>56</v>
      </c>
      <c r="B15" s="112" t="s">
        <v>67</v>
      </c>
      <c r="C15" s="113">
        <v>710</v>
      </c>
      <c r="D15" s="131" t="s">
        <v>68</v>
      </c>
      <c r="E15" s="114">
        <v>-19433237.25</v>
      </c>
      <c r="F15" s="114">
        <v>-2321241.92</v>
      </c>
      <c r="G15" s="115">
        <v>-17111995.33</v>
      </c>
    </row>
    <row r="16" spans="1:7" s="116" customFormat="1" ht="12.75">
      <c r="A16" s="104" t="s">
        <v>56</v>
      </c>
      <c r="B16" s="112" t="s">
        <v>69</v>
      </c>
      <c r="C16" s="113">
        <v>710</v>
      </c>
      <c r="D16" s="131" t="s">
        <v>70</v>
      </c>
      <c r="E16" s="114">
        <v>-19433237.25</v>
      </c>
      <c r="F16" s="114">
        <v>-2321241.92</v>
      </c>
      <c r="G16" s="115">
        <v>-17111995.33</v>
      </c>
    </row>
    <row r="17" spans="1:7" s="116" customFormat="1" ht="22.5">
      <c r="A17" s="104" t="s">
        <v>56</v>
      </c>
      <c r="B17" s="112" t="s">
        <v>71</v>
      </c>
      <c r="C17" s="113">
        <v>710</v>
      </c>
      <c r="D17" s="131" t="s">
        <v>72</v>
      </c>
      <c r="E17" s="114">
        <v>-19433237.25</v>
      </c>
      <c r="F17" s="114">
        <v>-2321241.92</v>
      </c>
      <c r="G17" s="115">
        <v>-17111995.33</v>
      </c>
    </row>
    <row r="18" spans="1:7" ht="12.75">
      <c r="A18" s="104" t="s">
        <v>56</v>
      </c>
      <c r="B18" s="110" t="s">
        <v>59</v>
      </c>
      <c r="C18" s="108">
        <v>720</v>
      </c>
      <c r="D18" s="131" t="s">
        <v>73</v>
      </c>
      <c r="E18" s="109">
        <v>23726952.14</v>
      </c>
      <c r="F18" s="109">
        <v>2168736.26</v>
      </c>
      <c r="G18" s="111" t="s">
        <v>50</v>
      </c>
    </row>
    <row r="19" spans="1:7" s="116" customFormat="1" ht="12.75">
      <c r="A19" s="104" t="s">
        <v>56</v>
      </c>
      <c r="B19" s="112" t="s">
        <v>74</v>
      </c>
      <c r="C19" s="113">
        <v>720</v>
      </c>
      <c r="D19" s="131" t="s">
        <v>75</v>
      </c>
      <c r="E19" s="114">
        <v>23726952.14</v>
      </c>
      <c r="F19" s="114">
        <v>2168736.26</v>
      </c>
      <c r="G19" s="115">
        <v>21558215.88</v>
      </c>
    </row>
    <row r="20" spans="1:7" s="116" customFormat="1" ht="12.75">
      <c r="A20" s="104" t="s">
        <v>56</v>
      </c>
      <c r="B20" s="112" t="s">
        <v>76</v>
      </c>
      <c r="C20" s="113">
        <v>720</v>
      </c>
      <c r="D20" s="131" t="s">
        <v>77</v>
      </c>
      <c r="E20" s="114">
        <v>23726952.14</v>
      </c>
      <c r="F20" s="114">
        <v>2168736.26</v>
      </c>
      <c r="G20" s="115">
        <v>21558215.88</v>
      </c>
    </row>
    <row r="21" spans="1:7" s="116" customFormat="1" ht="23.25" thickBot="1">
      <c r="A21" s="104" t="s">
        <v>56</v>
      </c>
      <c r="B21" s="112" t="s">
        <v>78</v>
      </c>
      <c r="C21" s="113">
        <v>720</v>
      </c>
      <c r="D21" s="131" t="s">
        <v>79</v>
      </c>
      <c r="E21" s="114">
        <v>23726952.14</v>
      </c>
      <c r="F21" s="114">
        <v>2168736.26</v>
      </c>
      <c r="G21" s="115">
        <v>21558215.88</v>
      </c>
    </row>
    <row r="22" spans="2:7" ht="10.5" customHeight="1">
      <c r="B22" s="117"/>
      <c r="C22" s="118"/>
      <c r="D22" s="118"/>
      <c r="E22" s="119"/>
      <c r="F22" s="120"/>
      <c r="G22" s="120"/>
    </row>
    <row r="23" spans="2:7" ht="10.5" customHeight="1">
      <c r="B23" s="160" t="s">
        <v>40</v>
      </c>
      <c r="C23" s="160"/>
      <c r="D23" s="60" t="s">
        <v>678</v>
      </c>
      <c r="E23" s="19"/>
      <c r="F23" s="121"/>
      <c r="G23" s="121"/>
    </row>
    <row r="24" spans="2:7" s="59" customFormat="1" ht="6.75" customHeight="1">
      <c r="B24" s="58" t="s">
        <v>41</v>
      </c>
      <c r="D24" s="58" t="s">
        <v>28</v>
      </c>
      <c r="E24" s="122"/>
      <c r="F24" s="123"/>
      <c r="G24" s="123"/>
    </row>
    <row r="25" spans="2:7" ht="10.5" customHeight="1">
      <c r="B25" s="1"/>
      <c r="C25" s="1"/>
      <c r="D25" s="1"/>
      <c r="E25" s="5"/>
      <c r="F25" s="121"/>
      <c r="G25" s="121"/>
    </row>
    <row r="26" spans="2:7" ht="12.75" customHeight="1">
      <c r="B26" s="1"/>
      <c r="C26" s="1"/>
      <c r="D26" s="1"/>
      <c r="E26" s="121"/>
      <c r="F26" s="121"/>
      <c r="G26" s="121"/>
    </row>
    <row r="27" spans="2:7" ht="9.75" customHeight="1">
      <c r="B27" s="19" t="s">
        <v>11</v>
      </c>
      <c r="C27" s="15"/>
      <c r="D27" s="15"/>
      <c r="E27" s="15"/>
      <c r="F27" s="15"/>
      <c r="G27" s="121"/>
    </row>
    <row r="28" spans="2:7" ht="11.25" customHeight="1">
      <c r="B28" s="5" t="s">
        <v>42</v>
      </c>
      <c r="C28" s="5"/>
      <c r="D28" s="5" t="s">
        <v>29</v>
      </c>
      <c r="E28" s="5"/>
      <c r="F28" s="5"/>
      <c r="G28" s="5"/>
    </row>
    <row r="29" spans="2:7" ht="7.5" customHeight="1">
      <c r="B29" s="58" t="s">
        <v>41</v>
      </c>
      <c r="C29" s="14"/>
      <c r="D29" s="58" t="s">
        <v>28</v>
      </c>
      <c r="E29" s="5"/>
      <c r="F29" s="5"/>
      <c r="G29" s="5"/>
    </row>
    <row r="30" spans="2:7" ht="17.25" customHeight="1">
      <c r="B30" s="5"/>
      <c r="C30" s="5"/>
      <c r="D30" s="5"/>
      <c r="E30" s="5"/>
      <c r="F30" s="5"/>
      <c r="G30" s="5"/>
    </row>
    <row r="31" spans="2:7" ht="17.25" customHeight="1">
      <c r="B31" s="8" t="s">
        <v>43</v>
      </c>
      <c r="C31" s="8"/>
      <c r="D31" s="60" t="s">
        <v>679</v>
      </c>
      <c r="E31" s="5"/>
      <c r="F31" s="5"/>
      <c r="G31" s="5"/>
    </row>
    <row r="32" spans="2:7" ht="7.5" customHeight="1">
      <c r="B32" s="58" t="s">
        <v>41</v>
      </c>
      <c r="C32" s="14"/>
      <c r="D32" s="58" t="s">
        <v>28</v>
      </c>
      <c r="E32" s="5"/>
      <c r="F32" s="5"/>
      <c r="G32" s="5"/>
    </row>
    <row r="33" spans="2:7" ht="17.25" customHeight="1">
      <c r="B33" s="8"/>
      <c r="C33" s="8"/>
      <c r="D33" s="14"/>
      <c r="E33" s="5"/>
      <c r="F33" s="5"/>
      <c r="G33" s="5"/>
    </row>
    <row r="34" spans="2:7" ht="17.25" customHeight="1">
      <c r="B34" s="8" t="s">
        <v>680</v>
      </c>
      <c r="C34" s="1"/>
      <c r="D34" s="1"/>
      <c r="E34" s="34"/>
      <c r="F34" s="34"/>
      <c r="G34" s="34"/>
    </row>
  </sheetData>
  <sheetProtection/>
  <mergeCells count="2">
    <mergeCell ref="A1:F1"/>
    <mergeCell ref="B23:C23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User4</cp:lastModifiedBy>
  <cp:lastPrinted>2012-04-10T05:25:30Z</cp:lastPrinted>
  <dcterms:created xsi:type="dcterms:W3CDTF">1999-06-18T11:49:53Z</dcterms:created>
  <dcterms:modified xsi:type="dcterms:W3CDTF">2012-11-27T05:34:30Z</dcterms:modified>
  <cp:category/>
  <cp:version/>
  <cp:contentType/>
  <cp:contentStatus/>
</cp:coreProperties>
</file>