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1136" windowHeight="9072" tabRatio="716" activeTab="2"/>
  </bookViews>
  <sheets>
    <sheet name="1 Д" sheetId="13" r:id="rId1"/>
    <sheet name="2 Р,ПР" sheetId="40" r:id="rId2"/>
    <sheet name="3 Вед " sheetId="38" r:id="rId3"/>
    <sheet name="4 И" sheetId="48" r:id="rId4"/>
  </sheets>
  <definedNames>
    <definedName name="_xlnm.Print_Titles" localSheetId="0">'1 Д'!$9:$9</definedName>
    <definedName name="_xlnm.Print_Titles" localSheetId="1">'2 Р,ПР'!$8:$8</definedName>
    <definedName name="_xlnm.Print_Titles" localSheetId="2">'3 Вед '!$10:$10</definedName>
    <definedName name="_xlnm.Print_Area" localSheetId="0">'1 Д'!$A$1:$F$41</definedName>
    <definedName name="_xlnm.Print_Area" localSheetId="1">'2 Р,ПР'!$A$1:$F$30</definedName>
    <definedName name="_xlnm.Print_Area" localSheetId="2">'3 Вед '!$A$1:$I$235</definedName>
  </definedNames>
  <calcPr calcId="145621"/>
</workbook>
</file>

<file path=xl/calcChain.xml><?xml version="1.0" encoding="utf-8"?>
<calcChain xmlns="http://schemas.openxmlformats.org/spreadsheetml/2006/main">
  <c r="E31" i="13" l="1"/>
  <c r="D31" i="13"/>
  <c r="C31" i="13"/>
  <c r="E10" i="13"/>
  <c r="D10" i="13"/>
  <c r="C10" i="13"/>
  <c r="A6" i="40" l="1"/>
  <c r="E12" i="48" l="1"/>
  <c r="D11" i="48"/>
  <c r="C11" i="48"/>
  <c r="A8" i="38" l="1"/>
  <c r="A8" i="48" s="1"/>
  <c r="F3" i="40"/>
  <c r="I3" i="38" s="1"/>
  <c r="E3" i="48" s="1"/>
  <c r="F2" i="40"/>
  <c r="I2" i="38" s="1"/>
  <c r="D15" i="48" l="1"/>
  <c r="C15" i="48"/>
  <c r="E11" i="48" l="1"/>
  <c r="E14" i="48"/>
  <c r="E13" i="48" l="1"/>
  <c r="E15" i="48" l="1"/>
</calcChain>
</file>

<file path=xl/sharedStrings.xml><?xml version="1.0" encoding="utf-8"?>
<sst xmlns="http://schemas.openxmlformats.org/spreadsheetml/2006/main" count="1278" uniqueCount="384">
  <si>
    <t>0800</t>
  </si>
  <si>
    <t>0503</t>
  </si>
  <si>
    <t>100</t>
  </si>
  <si>
    <t xml:space="preserve">    ОБЩЕГОСУДАРСТВЕННЫЕ ВОПРОСЫ</t>
  </si>
  <si>
    <t>0400</t>
  </si>
  <si>
    <t>1000</t>
  </si>
  <si>
    <t>0113</t>
  </si>
  <si>
    <t>1101</t>
  </si>
  <si>
    <t xml:space="preserve">      Другие вопросы в области национальной экономики</t>
  </si>
  <si>
    <t>0801</t>
  </si>
  <si>
    <t>1001</t>
  </si>
  <si>
    <t xml:space="preserve">    СОЦИАЛЬНАЯ ПОЛИТИКА</t>
  </si>
  <si>
    <t xml:space="preserve">      Пенсионное обеспечение</t>
  </si>
  <si>
    <t>Вид расходов</t>
  </si>
  <si>
    <t>600</t>
  </si>
  <si>
    <t>0409</t>
  </si>
  <si>
    <t>Код бюджетной классификации Российской Федерации</t>
  </si>
  <si>
    <t>0412</t>
  </si>
  <si>
    <t xml:space="preserve">      Благоустройство</t>
  </si>
  <si>
    <t>Раздел, подраздел</t>
  </si>
  <si>
    <t>500</t>
  </si>
  <si>
    <t xml:space="preserve">      Другие вопросы в области жилищно-коммунального хозяйства</t>
  </si>
  <si>
    <t>0100</t>
  </si>
  <si>
    <t xml:space="preserve">      Другие общегосударственные вопросы</t>
  </si>
  <si>
    <t xml:space="preserve">        Налог, взимаемый с налогоплательщиков, выбравших в качестве объекта налогообложения доходы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</si>
  <si>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</si>
  <si>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</si>
  <si>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</si>
  <si>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</si>
  <si>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</si>
  <si>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</si>
  <si>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</si>
  <si>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</si>
  <si>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</si>
  <si>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</si>
  <si>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</si>
  <si>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</si>
  <si>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</si>
  <si>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</si>
  <si>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</si>
  <si>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</si>
  <si>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</si>
  <si>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</si>
  <si>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</si>
  <si>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</si>
  <si>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</si>
  <si>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</si>
  <si>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</si>
  <si>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</si>
  <si>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200</t>
  </si>
  <si>
    <t>0111</t>
  </si>
  <si>
    <t>0103</t>
  </si>
  <si>
    <t>000</t>
  </si>
  <si>
    <t>800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</si>
  <si>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</si>
  <si>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</si>
  <si>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</si>
  <si>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</si>
  <si>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</si>
  <si>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</si>
  <si>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</si>
  <si>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</si>
  <si>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</si>
  <si>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</si>
  <si>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</si>
  <si>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</si>
  <si>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</si>
  <si>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</si>
  <si>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</si>
  <si>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</si>
  <si>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</si>
  <si>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</si>
  <si>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Сельское хозяйство и рыболовство</t>
  </si>
  <si>
    <t>0405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</si>
  <si>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</si>
  <si>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</si>
  <si>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0110100000</t>
  </si>
  <si>
    <t>0200100000</t>
  </si>
  <si>
    <t>0200200000</t>
  </si>
  <si>
    <t>0310000000</t>
  </si>
  <si>
    <t>0310100000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</si>
  <si>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</si>
  <si>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</si>
  <si>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</si>
  <si>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</si>
  <si>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0610100000</t>
  </si>
  <si>
    <t>0610300000</t>
  </si>
  <si>
    <t>0810100000</t>
  </si>
  <si>
    <t>0820100000</t>
  </si>
  <si>
    <t>1000100000</t>
  </si>
  <si>
    <t>0900100000</t>
  </si>
  <si>
    <t>0110106010</t>
  </si>
  <si>
    <t>0110106030</t>
  </si>
  <si>
    <t>0200270570</t>
  </si>
  <si>
    <t>02002S0570</t>
  </si>
  <si>
    <t xml:space="preserve">                  Закупка товаров, работ и услуг для обеспечения государственных (муниципальных) нужд</t>
  </si>
  <si>
    <t xml:space="preserve">        Другие вопросы в области национальной экономики</t>
  </si>
  <si>
    <t>1100000000</t>
  </si>
  <si>
    <t>1100100000</t>
  </si>
  <si>
    <t>1100175590</t>
  </si>
  <si>
    <t>0110200000</t>
  </si>
  <si>
    <t xml:space="preserve">Источники финансирования дефицита </t>
  </si>
  <si>
    <t xml:space="preserve">Наименование </t>
  </si>
  <si>
    <t>Увеличение прочих остатков денежных средств бюджетов сельских поселений</t>
  </si>
  <si>
    <t>001 01 05 02 01 10 0000 510</t>
  </si>
  <si>
    <t>Уменьшение прочих остатков денежных средств бюджетов сельских поселений</t>
  </si>
  <si>
    <t>001 01 05 02 01 10 0000 610</t>
  </si>
  <si>
    <t>1000200000</t>
  </si>
  <si>
    <t>Приложение № 1</t>
  </si>
  <si>
    <t>Утвержденные бюджетные назначения</t>
  </si>
  <si>
    <t xml:space="preserve">Исполнено </t>
  </si>
  <si>
    <t>Неисполненные назначения</t>
  </si>
  <si>
    <t>% исполнения</t>
  </si>
  <si>
    <t xml:space="preserve">      Администрация сельского поселения Алакуртти Кандалакшского района</t>
  </si>
  <si>
    <t>00100000000000000000</t>
  </si>
  <si>
    <t xml:space="preserve">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</si>
  <si>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00111105035100000120</t>
  </si>
  <si>
    <t xml:space="preserve">        Дотации бюджетам сельских поселений на выравнивание бюджетной обеспеченности</t>
  </si>
  <si>
    <t xml:space="preserve">        Прочие субсидии бюджетам сельских поселений</t>
  </si>
  <si>
    <t xml:space="preserve">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</si>
  <si>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Прочие межбюджетные трансферты, передаваемые бюджетам сельских поселений</t>
  </si>
  <si>
    <t xml:space="preserve">      Федеральная налоговая служба</t>
  </si>
  <si>
    <t>18200000000000000000</t>
  </si>
  <si>
    <t>18210102010010000110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</si>
  <si>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</si>
  <si>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</si>
  <si>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</si>
  <si>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</si>
  <si>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18210501011010000110</t>
  </si>
  <si>
    <t>18210501021010000110</t>
  </si>
  <si>
    <t>18210601030100000110</t>
  </si>
  <si>
    <t xml:space="preserve">        Земельный налог с организаций, обладающих земельным участком, расположенным в границах сельских поселений</t>
  </si>
  <si>
    <t>18210606033100000110</t>
  </si>
  <si>
    <t xml:space="preserve">        Земельный налог с физических лиц, обладающих земельным участком, расположенным в границах сельских поселений</t>
  </si>
  <si>
    <t>18210606043100000110</t>
  </si>
  <si>
    <t>Доходы бюджета сельского поселения Алакуртти Кандалакшского района</t>
  </si>
  <si>
    <t xml:space="preserve">по кодам классификации доходов бюджетов </t>
  </si>
  <si>
    <t>ВСЕГО ДОХОДОВ:</t>
  </si>
  <si>
    <t xml:space="preserve">Ведомственная структура расходов  бюджета сельского поселения Алакуртти Кандалакшского района поселения </t>
  </si>
  <si>
    <t>Приложение № 2</t>
  </si>
  <si>
    <t xml:space="preserve">по кодам классификации источников финансирования дефицитов бюджетов </t>
  </si>
  <si>
    <t>Приложение № 4</t>
  </si>
  <si>
    <t xml:space="preserve"> Кандалакшского района от _____________ № _____</t>
  </si>
  <si>
    <t xml:space="preserve">        Прочие доходы от оказания платных услуг (работ) получателями средств бюджетов сельских поселений</t>
  </si>
  <si>
    <t xml:space="preserve">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</si>
  <si>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</si>
  <si>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</si>
  <si>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</si>
  <si>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</si>
  <si>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00111301995100000130</t>
  </si>
  <si>
    <t>00111402052100000410</t>
  </si>
  <si>
    <t>Администрация сельского поселения Алакуртти Кандалакшского района</t>
  </si>
  <si>
    <t>ИТОГО ИСТОЧНИКИ  ФИНАНСИРОВАНИЯ ДЕФИЦИТА БЮДЖЕТА</t>
  </si>
  <si>
    <t xml:space="preserve">  </t>
  </si>
  <si>
    <t>0110104010</t>
  </si>
  <si>
    <t>0110190330</t>
  </si>
  <si>
    <t>0110191020</t>
  </si>
  <si>
    <t>0110290340</t>
  </si>
  <si>
    <t>0110291340</t>
  </si>
  <si>
    <t>0110300000</t>
  </si>
  <si>
    <t>0110390370</t>
  </si>
  <si>
    <t>0200190010</t>
  </si>
  <si>
    <t>0200190020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</si>
  <si>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</si>
  <si>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1. “Благоустройство территорий сельского поселения Алакуртти Кандалакшского района”</t>
  </si>
  <si>
    <t>0610190350</t>
  </si>
  <si>
    <t>0610500000</t>
  </si>
  <si>
    <t>0610590360</t>
  </si>
  <si>
    <t>0810171100</t>
  </si>
  <si>
    <t>08101S1100</t>
  </si>
  <si>
    <t>0820171100</t>
  </si>
  <si>
    <t>08201S1100</t>
  </si>
  <si>
    <t>1000190420</t>
  </si>
  <si>
    <t>1000290420</t>
  </si>
  <si>
    <t>Распределение бюджетных ассигнований по разделам и подразделам классификации расходов бюджетов</t>
  </si>
  <si>
    <t xml:space="preserve">по главным распорядителям бюджетных средств, разделам, подразделам, целевым статьям, группам  (группам и подгруппам) </t>
  </si>
  <si>
    <t xml:space="preserve"> видов расходов классификации расходов бюджета</t>
  </si>
  <si>
    <t>0110291370</t>
  </si>
  <si>
    <t>0610700000</t>
  </si>
  <si>
    <t>00110804020010000110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</si>
  <si>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</si>
  <si>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00111302995100000130</t>
  </si>
  <si>
    <t xml:space="preserve">        Прочие доходы от компенсации затрат бюджетов сельских поселений</t>
  </si>
  <si>
    <t xml:space="preserve">        Дотации бюджетам сельских поселений на поддержку мер по обеспечению сбалансированности бюджетов</t>
  </si>
  <si>
    <t xml:space="preserve">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</si>
  <si>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</si>
  <si>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001 01 02 00 00 10 0000 710</t>
  </si>
  <si>
    <t>за 2021 год</t>
  </si>
  <si>
    <t xml:space="preserve">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</si>
  <si>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</si>
  <si>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>Доходы, поступающие в порядке возмещения расходов, понесенных в связи с эксплуатацией имущества сельских поселений</t>
  </si>
  <si>
    <t>00111302065100000130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</si>
  <si>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</si>
  <si>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00411601154010000140</t>
  </si>
  <si>
    <t xml:space="preserve">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</si>
  <si>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00111607090100000140</t>
  </si>
  <si>
    <t xml:space="preserve">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</si>
  <si>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00111610123010000140</t>
  </si>
  <si>
    <t>Инициативные платежи, зачисляемые в бюджеты сельских поселений</t>
  </si>
  <si>
    <t>00111715030100000150</t>
  </si>
  <si>
    <t xml:space="preserve">       Субвенции бюджетам сельских поселений на выполнение передаваемых полномочий субъектов Российской Федерации</t>
  </si>
  <si>
    <t>00120230024100000150</t>
  </si>
  <si>
    <t>00120215001100000150</t>
  </si>
  <si>
    <t>00120215002100000150</t>
  </si>
  <si>
    <t>00120229999100000150</t>
  </si>
  <si>
    <t>00120235118100000150</t>
  </si>
  <si>
    <t>00120240014100000150</t>
  </si>
  <si>
    <t>00120249999100000150</t>
  </si>
  <si>
    <t>00121960010100000150</t>
  </si>
  <si>
    <t xml:space="preserve">      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</si>
  <si>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00121860010100000150</t>
  </si>
  <si>
    <t>18210102080010000110</t>
  </si>
  <si>
    <t xml:space="preserve">       Налог на доходы физических лиц в части  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</si>
  <si>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Администрация сельского поселения Алакуртти Кандалакшского района</t>
  </si>
  <si>
    <t xml:space="preserve">        Муниципальная программа 1. "Муниципальное управление и гражданское общество сельского поселения Алакуртти Кандалакшского района"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</si>
  <si>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</si>
  <si>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</si>
  <si>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Расходы на выплаты по оплате труда  муниципальных служащих органов местного самоуправления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</si>
  <si>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</si>
  <si>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обеспечение функций муниципальных служащих органов местного самоуправления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</si>
  <si>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</si>
  <si>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Иные межбюджетные трансферты на исполнение переданных полномочий в части контроля за исполнением бюджета сельского поселения в части внешнего муниципального финансового контроля</t>
  </si>
  <si>
    <t xml:space="preserve">                Межбюджетные трансферты</t>
  </si>
  <si>
    <t xml:space="preserve">              Расходы на выплаты по оплате труда  главы местной администрации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</si>
  <si>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</si>
  <si>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0110113060</t>
  </si>
  <si>
    <t xml:space="preserve">      Резервные фонды</t>
  </si>
  <si>
    <t xml:space="preserve">              Резервные фонды местных администраций</t>
  </si>
  <si>
    <t xml:space="preserve">                Иные бюджетные ассигнования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</si>
  <si>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</si>
  <si>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>0110190570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</si>
  <si>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</si>
  <si>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    Исполнение судебных решений</t>
  </si>
  <si>
    <t xml:space="preserve">              Исполнение иных обязательств</t>
  </si>
  <si>
    <t xml:space="preserve">            Основное мероприятие 3. Обеспечение деятельности МКУ "Многофункциональный центр Алакуртти"</t>
  </si>
  <si>
    <t xml:space="preserve">              Расходы на обеспечение деятельности МКУ "Многофункциональный центр Алакуртти"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</si>
  <si>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</si>
  <si>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</si>
  <si>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</si>
  <si>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</si>
  <si>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</si>
  <si>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</si>
  <si>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Основное мероприятие 1. Организация межбюджетного взаимодействия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</si>
  <si>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</si>
  <si>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0310175540</t>
  </si>
  <si>
    <t xml:space="preserve">        Муниципальная программа 7. "Управление муниципальным имуществом сельского поселения Алакуртти Кандалакшского района"</t>
  </si>
  <si>
    <t xml:space="preserve">            Основное мероприятие 3. Содержание имущества, находящегося в казне сельского поселения Алакуртти Кандалакшского района</t>
  </si>
  <si>
    <t>0700300000</t>
  </si>
  <si>
    <t xml:space="preserve">              Расходы на содержание имущества, находящегося в казне сельского поселения Алакуртти Кандалакшского района</t>
  </si>
  <si>
    <t>0700395020</t>
  </si>
  <si>
    <t xml:space="preserve">            Основное мероприятие 4. Расходы на изготовление рыночной оценки объектов недвижимости, находящихся в муниципальной собственности</t>
  </si>
  <si>
    <t>070040000</t>
  </si>
  <si>
    <t xml:space="preserve">             Расходы на изготовление рыночной оценки объектов недвижимости, находящихся в муниципальной собственности</t>
  </si>
  <si>
    <t>0700490430</t>
  </si>
  <si>
    <t xml:space="preserve">              Осуществление первичного воинского учета на территориях, где отсутствуют военные комиссариаты</t>
  </si>
  <si>
    <t>0310151180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</si>
  <si>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</si>
  <si>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Основное мероприятие 1. Регулирование численности безнадзорных животных</t>
  </si>
  <si>
    <t xml:space="preserve">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</si>
  <si>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</si>
  <si>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"Развитие транспортной инфраструктуры сельского поселения Алакуртти Кандалакшского района"</t>
  </si>
  <si>
    <t xml:space="preserve">            Основное мероприятие 1. Ремонт и капитальный ремонт автомобильных дорог и искусственных сооружений на них</t>
  </si>
  <si>
    <t>0510100000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</si>
  <si>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сооружений на них за счет средств дорожного фонда</t>
  </si>
  <si>
    <t xml:space="preserve">     Закупка товаров, работ и услуг для обеспечения государственных (муниципальных) нужд</t>
  </si>
  <si>
    <t>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</si>
  <si>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0510180590</t>
  </si>
  <si>
    <t>Закупка товаров, работ и услуг для обеспечения государственных (муниципальных) нужд</t>
  </si>
  <si>
    <t xml:space="preserve">            Межбюджетные трансферты на реализацию проектов развития социальной и инженерной инфраструктур</t>
  </si>
  <si>
    <t>05101L5940</t>
  </si>
  <si>
    <t xml:space="preserve">          Средства местного бюджета на софинансирование к субсидии на финансовое обеспечение дорожной деятельности в отношении автомобильных дорог местного значения и искусственных сооружений на них</t>
  </si>
  <si>
    <t>05101S9100</t>
  </si>
  <si>
    <t xml:space="preserve">            Основное мероприятие 2.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</si>
  <si>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0510200000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</si>
  <si>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</si>
  <si>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0510280590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</si>
  <si>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</si>
  <si>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  Основное мероприятие 1.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видеонаблюдения, устройство несъемной (монолитной) искусственной неровности</t>
  </si>
  <si>
    <t>0520100000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</si>
  <si>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</si>
  <si>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0520180590</t>
  </si>
  <si>
    <t xml:space="preserve">         Основное мероприятие 2. "Обустройство автобусных павильонов на уличной сети с.п. Алакуртти для остановки общественного транспорта"</t>
  </si>
  <si>
    <t>0520200000</t>
  </si>
  <si>
    <t>0520280590</t>
  </si>
  <si>
    <t xml:space="preserve">  Муниципальная программа 2. "Информационное общество сельского поселения Алакуртти Кандалакшского района"</t>
  </si>
  <si>
    <t xml:space="preserve">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</si>
  <si>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</si>
  <si>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</si>
  <si>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6. "Внесение изменений в правила землепользования и застройки с.п.Алакуртти"</t>
  </si>
  <si>
    <t>0610600000</t>
  </si>
  <si>
    <t xml:space="preserve">                Иные межбюджетные трансферты на исполнение переданных полномочий в части утверждения генеральных планов поселения, правил землепользования и застройки и т.д. (с.п.Алакуртти)</t>
  </si>
  <si>
    <t>0610680760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</si>
  <si>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</si>
  <si>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>0700100000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</si>
  <si>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</si>
  <si>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0700170850</t>
  </si>
  <si>
    <t xml:space="preserve">              Расходы местного бюджета на оплату взносов на капитальный ремонт за муниципальный жилой фонд</t>
  </si>
  <si>
    <t>07001S0850</t>
  </si>
  <si>
    <t xml:space="preserve">            Основное мероприятие 2.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</si>
  <si>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0700200000</t>
  </si>
  <si>
    <t>0700270850</t>
  </si>
  <si>
    <t xml:space="preserve">              Расходы местного бюджета на оплату взносов на капитальный ремонт за муниципальный жилой фонд по обязательствам прошлых лет</t>
  </si>
  <si>
    <t>0700295021</t>
  </si>
  <si>
    <t>07002S0850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</si>
  <si>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</si>
  <si>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1. “Благоустройство территорий сельского поселения Алакуртти Кандалакшского района”</t>
  </si>
  <si>
    <t xml:space="preserve">            Основное мероприятие 1. Обеспечение бесперебойной работы уличного освещения</t>
  </si>
  <si>
    <t xml:space="preserve">              Расходы на обеспечение бесперебойной работы уличного освещения</t>
  </si>
  <si>
    <t>Иные бюджетные ассигнования</t>
  </si>
  <si>
    <t xml:space="preserve">            Основное мероприятие 2. Содержание мест захоронения</t>
  </si>
  <si>
    <t>0610200000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</si>
  <si>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</si>
  <si>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0610280830</t>
  </si>
  <si>
    <t xml:space="preserve">            Основное мероприятие 3. Обустройство мест сбора мусора</t>
  </si>
  <si>
    <t xml:space="preserve">              Иные межбюджетные трансферты на исполнение переданных полномочий в части участия в организации деятельности по накоплению (в том числе раздельному накоплению) и транспортированию твердых коммунальных отходов</t>
  </si>
  <si>
    <t>0610381330</t>
  </si>
  <si>
    <t xml:space="preserve">            Основное мероприятие 4. Обустройство и содержание детских площадок на территории с.п. Алакуртти</t>
  </si>
  <si>
    <t>0610400000</t>
  </si>
  <si>
    <t xml:space="preserve">              Расходы на обустройство и содержание детских площадок на территории сельского поселения Алакуртти Кандалакшского района</t>
  </si>
  <si>
    <t>0610490320</t>
  </si>
  <si>
    <t xml:space="preserve">            Основное мероприятие 5. Содержание общественных территорий сельского поселения Алакуртти и установка элементов благоустройства (лавочки, урны и т.д.)</t>
  </si>
  <si>
    <t xml:space="preserve">             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участвующим во временных общественно полезных работах</t>
  </si>
  <si>
    <t>0610577190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</si>
  <si>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</si>
  <si>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Средства местного бюджета на софинансирование к иным межбюджетным трансфертам из областного бюджета местным бюджетам на финансовое обеспечение (возмещение) расходов работодателей на выплату вознагрождения (заработной платы) гражданам участвующим во временных общественно полезных работах</t>
  </si>
  <si>
    <t>06105S7190</t>
  </si>
  <si>
    <t xml:space="preserve">              Расходы на содержание общественных территорий сельского поселения Алакуртти и установка элементов благоустройства (лавочки, урны и т.д.)</t>
  </si>
  <si>
    <t>Основное мероприятие F2. Выполнение мероприятий по благоустройству дворовых территорий</t>
  </si>
  <si>
    <t>061F200000</t>
  </si>
  <si>
    <t xml:space="preserve">               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</si>
  <si>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061F271210</t>
  </si>
  <si>
    <t xml:space="preserve">                Софинансирование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</si>
  <si>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061F2S1210</t>
  </si>
  <si>
    <t>Основное мероприятие 7. Благоустройство внутридомового имущества многоквартирных домов (входные группы и подъезды) ул.Грязнова д.1,3; ул.Кузнецова д.14, 15 в рамках реализации проектов по поддержке местных инициатив</t>
  </si>
  <si>
    <t xml:space="preserve">              Субсидия из областного бюджета местным бюджетам на реализацию проектов по поддержке местных инициатив</t>
  </si>
  <si>
    <t>0610771090</t>
  </si>
  <si>
    <t xml:space="preserve">              Софинансирование к субсидии из областного бюджета местным бюджетам на реализацию проектов по поддержке местных инициатив</t>
  </si>
  <si>
    <t>06107S1090</t>
  </si>
  <si>
    <t xml:space="preserve">          Подпрограмма 2. "Поддержка и развитие жилищно-коммунального хозяйства сельского поселения Алакуртти Кандалакшского района"</t>
  </si>
  <si>
    <t>0620000000</t>
  </si>
  <si>
    <t xml:space="preserve">            Основное мероприятие 1. Обеспечение выполнения переданных полномочий муниципального образования Кандалакшский район</t>
  </si>
  <si>
    <t>0620100000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</si>
  <si>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</si>
  <si>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0620180840</t>
  </si>
  <si>
    <t>0620180590</t>
  </si>
  <si>
    <t xml:space="preserve">      Муниципальная программа 7. "Управление муниципальным имуществом сельского поселения Алакуртти Кандалакшского района"</t>
  </si>
  <si>
    <t xml:space="preserve">       Основное мероприятие 5. Расходы на финансовую поддержку МУП "УК Алакуртти" на период создания и проведения регистрационных действий"</t>
  </si>
  <si>
    <t>0700500000</t>
  </si>
  <si>
    <t xml:space="preserve">        Расходы местного бюджета на финансовую поддержку МУП "УК Алакуртти"</t>
  </si>
  <si>
    <t>0700591440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</si>
  <si>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</si>
  <si>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"Искусство"</t>
  </si>
  <si>
    <t xml:space="preserve">            Основное мероприятие 1. Обеспечение развития творческого потенциала и организации досуга населения</t>
  </si>
  <si>
    <t xml:space="preserve">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</si>
  <si>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0810113060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</si>
  <si>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</si>
  <si>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 (за счет средств резервного фонда Правительства Мурманской области)</t>
  </si>
  <si>
    <t>081017106U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</si>
  <si>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</si>
  <si>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Расходы на обеспечение развития творческого потенциала и организации досуга населения</t>
  </si>
  <si>
    <t>0810190380</t>
  </si>
  <si>
    <t xml:space="preserve">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</si>
  <si>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08101P1100</t>
  </si>
  <si>
    <t xml:space="preserve">          Софинансирование к субсидии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 (за счет средств резервного фонда Правительства Мурманской области)</t>
  </si>
  <si>
    <t>08101S106U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</si>
  <si>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</si>
  <si>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2. "Наследие"</t>
  </si>
  <si>
    <t xml:space="preserve">          Основное мероприятие 1. Развитие библиотечного дела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</si>
  <si>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</si>
  <si>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</si>
  <si>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>0820181020</t>
  </si>
  <si>
    <t xml:space="preserve">            Расходы местного бюджета.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</si>
  <si>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08201P1100</t>
  </si>
  <si>
    <t xml:space="preserve">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</si>
  <si>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</si>
  <si>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</si>
  <si>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</si>
  <si>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 xml:space="preserve">                Социальное обеспечение и иные выплаты населению</t>
  </si>
  <si>
    <t xml:space="preserve">            Основное мероприятие 2. Доплаты к пенсиям муниципальных служащих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</si>
  <si>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</si>
  <si>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1. Обеспечение развития физической культуры и спорта</t>
  </si>
  <si>
    <t>0900113060</t>
  </si>
  <si>
    <t xml:space="preserve">              Расходы на обеспечение развития физической культуры и спорта</t>
  </si>
  <si>
    <t>0900190400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</si>
</sst>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0.0%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54">
    <xf numFmtId="0" fontId="0" fillId="0" borderId="0"/>
    <xf numFmtId="0" fontId="7" fillId="2" borderId="0" applyNumberFormat="0" applyBorder="0" applyAlignment="0" applyProtection="0"/>
    <xf numFmtId="0" fontId="23" fillId="25" borderId="0" applyNumberFormat="0" applyBorder="0" applyAlignment="0" applyProtection="0"/>
    <xf numFmtId="0" fontId="7" fillId="3" borderId="0" applyNumberFormat="0" applyBorder="0" applyAlignment="0" applyProtection="0"/>
    <xf numFmtId="0" fontId="23" fillId="26" borderId="0" applyNumberFormat="0" applyBorder="0" applyAlignment="0" applyProtection="0"/>
    <xf numFmtId="0" fontId="7" fillId="4" borderId="0" applyNumberFormat="0" applyBorder="0" applyAlignment="0" applyProtection="0"/>
    <xf numFmtId="0" fontId="23" fillId="27" borderId="0" applyNumberFormat="0" applyBorder="0" applyAlignment="0" applyProtection="0"/>
    <xf numFmtId="0" fontId="7" fillId="5" borderId="0" applyNumberFormat="0" applyBorder="0" applyAlignment="0" applyProtection="0"/>
    <xf numFmtId="0" fontId="23" fillId="28" borderId="0" applyNumberFormat="0" applyBorder="0" applyAlignment="0" applyProtection="0"/>
    <xf numFmtId="0" fontId="7" fillId="6" borderId="0" applyNumberFormat="0" applyBorder="0" applyAlignment="0" applyProtection="0"/>
    <xf numFmtId="0" fontId="23" fillId="29" borderId="0" applyNumberFormat="0" applyBorder="0" applyAlignment="0" applyProtection="0"/>
    <xf numFmtId="0" fontId="7" fillId="7" borderId="0" applyNumberFormat="0" applyBorder="0" applyAlignment="0" applyProtection="0"/>
    <xf numFmtId="0" fontId="23" fillId="30" borderId="0" applyNumberFormat="0" applyBorder="0" applyAlignment="0" applyProtection="0"/>
    <xf numFmtId="0" fontId="7" fillId="8" borderId="0" applyNumberFormat="0" applyBorder="0" applyAlignment="0" applyProtection="0"/>
    <xf numFmtId="0" fontId="23" fillId="31" borderId="0" applyNumberFormat="0" applyBorder="0" applyAlignment="0" applyProtection="0"/>
    <xf numFmtId="0" fontId="7" fillId="9" borderId="0" applyNumberFormat="0" applyBorder="0" applyAlignment="0" applyProtection="0"/>
    <xf numFmtId="0" fontId="23" fillId="32" borderId="0" applyNumberFormat="0" applyBorder="0" applyAlignment="0" applyProtection="0"/>
    <xf numFmtId="0" fontId="7" fillId="10" borderId="0" applyNumberFormat="0" applyBorder="0" applyAlignment="0" applyProtection="0"/>
    <xf numFmtId="0" fontId="23" fillId="33" borderId="0" applyNumberFormat="0" applyBorder="0" applyAlignment="0" applyProtection="0"/>
    <xf numFmtId="0" fontId="7" fillId="5" borderId="0" applyNumberFormat="0" applyBorder="0" applyAlignment="0" applyProtection="0"/>
    <xf numFmtId="0" fontId="23" fillId="34" borderId="0" applyNumberFormat="0" applyBorder="0" applyAlignment="0" applyProtection="0"/>
    <xf numFmtId="0" fontId="7" fillId="8" borderId="0" applyNumberFormat="0" applyBorder="0" applyAlignment="0" applyProtection="0"/>
    <xf numFmtId="0" fontId="23" fillId="35" borderId="0" applyNumberFormat="0" applyBorder="0" applyAlignment="0" applyProtection="0"/>
    <xf numFmtId="0" fontId="7" fillId="11" borderId="0" applyNumberFormat="0" applyBorder="0" applyAlignment="0" applyProtection="0"/>
    <xf numFmtId="0" fontId="23" fillId="36" borderId="0" applyNumberFormat="0" applyBorder="0" applyAlignment="0" applyProtection="0"/>
    <xf numFmtId="0" fontId="8" fillId="12" borderId="0" applyNumberFormat="0" applyBorder="0" applyAlignment="0" applyProtection="0"/>
    <xf numFmtId="0" fontId="24" fillId="37" borderId="0" applyNumberFormat="0" applyBorder="0" applyAlignment="0" applyProtection="0"/>
    <xf numFmtId="0" fontId="8" fillId="9" borderId="0" applyNumberFormat="0" applyBorder="0" applyAlignment="0" applyProtection="0"/>
    <xf numFmtId="0" fontId="24" fillId="38" borderId="0" applyNumberFormat="0" applyBorder="0" applyAlignment="0" applyProtection="0"/>
    <xf numFmtId="0" fontId="8" fillId="10" borderId="0" applyNumberFormat="0" applyBorder="0" applyAlignment="0" applyProtection="0"/>
    <xf numFmtId="0" fontId="24" fillId="39" borderId="0" applyNumberFormat="0" applyBorder="0" applyAlignment="0" applyProtection="0"/>
    <xf numFmtId="0" fontId="8" fillId="13" borderId="0" applyNumberFormat="0" applyBorder="0" applyAlignment="0" applyProtection="0"/>
    <xf numFmtId="0" fontId="24" fillId="40" borderId="0" applyNumberFormat="0" applyBorder="0" applyAlignment="0" applyProtection="0"/>
    <xf numFmtId="0" fontId="8" fillId="14" borderId="0" applyNumberFormat="0" applyBorder="0" applyAlignment="0" applyProtection="0"/>
    <xf numFmtId="0" fontId="24" fillId="41" borderId="0" applyNumberFormat="0" applyBorder="0" applyAlignment="0" applyProtection="0"/>
    <xf numFmtId="0" fontId="8" fillId="15" borderId="0" applyNumberFormat="0" applyBorder="0" applyAlignment="0" applyProtection="0"/>
    <xf numFmtId="0" fontId="24" fillId="42" borderId="0" applyNumberFormat="0" applyBorder="0" applyAlignment="0" applyProtection="0"/>
    <xf numFmtId="0" fontId="8" fillId="16" borderId="0" applyNumberFormat="0" applyBorder="0" applyAlignment="0" applyProtection="0"/>
    <xf numFmtId="0" fontId="24" fillId="43" borderId="0" applyNumberFormat="0" applyBorder="0" applyAlignment="0" applyProtection="0"/>
    <xf numFmtId="0" fontId="8" fillId="17" borderId="0" applyNumberFormat="0" applyBorder="0" applyAlignment="0" applyProtection="0"/>
    <xf numFmtId="0" fontId="24" fillId="44" borderId="0" applyNumberFormat="0" applyBorder="0" applyAlignment="0" applyProtection="0"/>
    <xf numFmtId="0" fontId="8" fillId="18" borderId="0" applyNumberFormat="0" applyBorder="0" applyAlignment="0" applyProtection="0"/>
    <xf numFmtId="0" fontId="24" fillId="45" borderId="0" applyNumberFormat="0" applyBorder="0" applyAlignment="0" applyProtection="0"/>
    <xf numFmtId="0" fontId="8" fillId="13" borderId="0" applyNumberFormat="0" applyBorder="0" applyAlignment="0" applyProtection="0"/>
    <xf numFmtId="0" fontId="24" fillId="46" borderId="0" applyNumberFormat="0" applyBorder="0" applyAlignment="0" applyProtection="0"/>
    <xf numFmtId="0" fontId="8" fillId="14" borderId="0" applyNumberFormat="0" applyBorder="0" applyAlignment="0" applyProtection="0"/>
    <xf numFmtId="0" fontId="24" fillId="47" borderId="0" applyNumberFormat="0" applyBorder="0" applyAlignment="0" applyProtection="0"/>
    <xf numFmtId="0" fontId="8" fillId="19" borderId="0" applyNumberFormat="0" applyBorder="0" applyAlignment="0" applyProtection="0"/>
    <xf numFmtId="0" fontId="24" fillId="48" borderId="0" applyNumberFormat="0" applyBorder="0" applyAlignment="0" applyProtection="0"/>
    <xf numFmtId="0" fontId="9" fillId="7" borderId="1" applyNumberFormat="0" applyAlignment="0" applyProtection="0"/>
    <xf numFmtId="0" fontId="25" fillId="49" borderId="12" applyNumberFormat="0" applyAlignment="0" applyProtection="0"/>
    <xf numFmtId="0" fontId="10" fillId="20" borderId="2" applyNumberFormat="0" applyAlignment="0" applyProtection="0"/>
    <xf numFmtId="0" fontId="26" fillId="50" borderId="13" applyNumberFormat="0" applyAlignment="0" applyProtection="0"/>
    <xf numFmtId="0" fontId="11" fillId="20" borderId="1" applyNumberFormat="0" applyAlignment="0" applyProtection="0"/>
    <xf numFmtId="0" fontId="27" fillId="50" borderId="12" applyNumberFormat="0" applyAlignment="0" applyProtection="0"/>
    <xf numFmtId="0" fontId="12" fillId="0" borderId="3" applyNumberFormat="0" applyFill="0" applyAlignment="0" applyProtection="0"/>
    <xf numFmtId="0" fontId="28" fillId="0" borderId="14" applyNumberFormat="0" applyFill="0" applyAlignment="0" applyProtection="0"/>
    <xf numFmtId="0" fontId="13" fillId="0" borderId="4" applyNumberFormat="0" applyFill="0" applyAlignment="0" applyProtection="0"/>
    <xf numFmtId="0" fontId="29" fillId="0" borderId="15" applyNumberFormat="0" applyFill="0" applyAlignment="0" applyProtection="0"/>
    <xf numFmtId="0" fontId="14" fillId="0" borderId="5" applyNumberFormat="0" applyFill="0" applyAlignment="0" applyProtection="0"/>
    <xf numFmtId="0" fontId="30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1" fillId="0" borderId="17" applyNumberFormat="0" applyFill="0" applyAlignment="0" applyProtection="0"/>
    <xf numFmtId="0" fontId="16" fillId="21" borderId="7" applyNumberFormat="0" applyAlignment="0" applyProtection="0"/>
    <xf numFmtId="0" fontId="32" fillId="51" borderId="18" applyNumberFormat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4" fillId="52" borderId="0" applyNumberFormat="0" applyBorder="0" applyAlignment="0" applyProtection="0"/>
    <xf numFmtId="0" fontId="5" fillId="23" borderId="0"/>
    <xf numFmtId="0" fontId="2" fillId="0" borderId="0"/>
    <xf numFmtId="0" fontId="19" fillId="3" borderId="0" applyNumberFormat="0" applyBorder="0" applyAlignment="0" applyProtection="0"/>
    <xf numFmtId="0" fontId="35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23" fillId="54" borderId="19" applyNumberFormat="0" applyFont="0" applyAlignment="0" applyProtection="0"/>
    <xf numFmtId="0" fontId="21" fillId="0" borderId="9" applyNumberFormat="0" applyFill="0" applyAlignment="0" applyProtection="0"/>
    <xf numFmtId="0" fontId="37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21">
      <alignment vertical="top" wrapText="1"/>
    </xf>
    <xf numFmtId="49" fontId="41" fillId="0" borderId="21">
      <alignment horizontal="center" vertical="top" shrinkToFit="1"/>
    </xf>
    <xf numFmtId="4" fontId="40" fillId="56" borderId="21">
      <alignment horizontal="right" vertical="top" shrinkToFit="1"/>
    </xf>
    <xf numFmtId="0" fontId="40" fillId="0" borderId="21">
      <alignment horizontal="left"/>
    </xf>
    <xf numFmtId="4" fontId="40" fillId="54" borderId="21">
      <alignment horizontal="right" vertical="top" shrinkToFit="1"/>
    </xf>
    <xf numFmtId="10" fontId="40" fillId="56" borderId="21">
      <alignment horizontal="right" vertical="top" shrinkToFit="1"/>
    </xf>
    <xf numFmtId="10" fontId="40" fillId="54" borderId="21">
      <alignment horizontal="right" vertical="top" shrinkToFit="1"/>
    </xf>
    <xf numFmtId="0" fontId="42" fillId="0" borderId="0"/>
    <xf numFmtId="0" fontId="41" fillId="0" borderId="0">
      <alignment wrapText="1"/>
    </xf>
    <xf numFmtId="0" fontId="41" fillId="0" borderId="0"/>
    <xf numFmtId="0" fontId="43" fillId="0" borderId="0">
      <alignment horizontal="center"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0" borderId="21">
      <alignment horizontal="center" vertical="center" wrapText="1"/>
    </xf>
    <xf numFmtId="0" fontId="41" fillId="0" borderId="0">
      <alignment horizontal="left" wrapText="1"/>
    </xf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57" borderId="0"/>
    <xf numFmtId="0" fontId="41" fillId="57" borderId="22"/>
    <xf numFmtId="0" fontId="41" fillId="57" borderId="23"/>
    <xf numFmtId="49" fontId="41" fillId="0" borderId="21">
      <alignment horizontal="left" vertical="top" wrapText="1" indent="2"/>
    </xf>
    <xf numFmtId="4" fontId="41" fillId="0" borderId="21">
      <alignment horizontal="right" vertical="top" shrinkToFit="1"/>
    </xf>
    <xf numFmtId="10" fontId="41" fillId="0" borderId="21">
      <alignment horizontal="right" vertical="top" shrinkToFit="1"/>
    </xf>
    <xf numFmtId="0" fontId="41" fillId="57" borderId="23">
      <alignment shrinkToFit="1"/>
    </xf>
    <xf numFmtId="0" fontId="41" fillId="57" borderId="24"/>
    <xf numFmtId="0" fontId="41" fillId="57" borderId="23">
      <alignment horizontal="center"/>
    </xf>
    <xf numFmtId="0" fontId="41" fillId="57" borderId="23">
      <alignment horizontal="left"/>
    </xf>
    <xf numFmtId="0" fontId="41" fillId="57" borderId="24">
      <alignment horizontal="center"/>
    </xf>
    <xf numFmtId="0" fontId="41" fillId="57" borderId="24">
      <alignment horizontal="left"/>
    </xf>
    <xf numFmtId="0" fontId="2" fillId="0" borderId="0"/>
    <xf numFmtId="0" fontId="7" fillId="2" borderId="0" applyNumberFormat="0" applyBorder="0" applyAlignment="0" applyProtection="0"/>
    <xf numFmtId="0" fontId="1" fillId="25" borderId="0" applyNumberFormat="0" applyBorder="0" applyAlignment="0" applyProtection="0"/>
    <xf numFmtId="0" fontId="7" fillId="3" borderId="0" applyNumberFormat="0" applyBorder="0" applyAlignment="0" applyProtection="0"/>
    <xf numFmtId="0" fontId="1" fillId="26" borderId="0" applyNumberFormat="0" applyBorder="0" applyAlignment="0" applyProtection="0"/>
    <xf numFmtId="0" fontId="7" fillId="4" borderId="0" applyNumberFormat="0" applyBorder="0" applyAlignment="0" applyProtection="0"/>
    <xf numFmtId="0" fontId="1" fillId="27" borderId="0" applyNumberFormat="0" applyBorder="0" applyAlignment="0" applyProtection="0"/>
    <xf numFmtId="0" fontId="7" fillId="5" borderId="0" applyNumberFormat="0" applyBorder="0" applyAlignment="0" applyProtection="0"/>
    <xf numFmtId="0" fontId="1" fillId="28" borderId="0" applyNumberFormat="0" applyBorder="0" applyAlignment="0" applyProtection="0"/>
    <xf numFmtId="0" fontId="7" fillId="6" borderId="0" applyNumberFormat="0" applyBorder="0" applyAlignment="0" applyProtection="0"/>
    <xf numFmtId="0" fontId="1" fillId="29" borderId="0" applyNumberFormat="0" applyBorder="0" applyAlignment="0" applyProtection="0"/>
    <xf numFmtId="0" fontId="7" fillId="7" borderId="0" applyNumberFormat="0" applyBorder="0" applyAlignment="0" applyProtection="0"/>
    <xf numFmtId="0" fontId="1" fillId="30" borderId="0" applyNumberFormat="0" applyBorder="0" applyAlignment="0" applyProtection="0"/>
    <xf numFmtId="0" fontId="7" fillId="8" borderId="0" applyNumberFormat="0" applyBorder="0" applyAlignment="0" applyProtection="0"/>
    <xf numFmtId="0" fontId="1" fillId="31" borderId="0" applyNumberFormat="0" applyBorder="0" applyAlignment="0" applyProtection="0"/>
    <xf numFmtId="0" fontId="7" fillId="9" borderId="0" applyNumberFormat="0" applyBorder="0" applyAlignment="0" applyProtection="0"/>
    <xf numFmtId="0" fontId="1" fillId="32" borderId="0" applyNumberFormat="0" applyBorder="0" applyAlignment="0" applyProtection="0"/>
    <xf numFmtId="0" fontId="7" fillId="10" borderId="0" applyNumberFormat="0" applyBorder="0" applyAlignment="0" applyProtection="0"/>
    <xf numFmtId="0" fontId="1" fillId="33" borderId="0" applyNumberFormat="0" applyBorder="0" applyAlignment="0" applyProtection="0"/>
    <xf numFmtId="0" fontId="7" fillId="5" borderId="0" applyNumberFormat="0" applyBorder="0" applyAlignment="0" applyProtection="0"/>
    <xf numFmtId="0" fontId="1" fillId="34" borderId="0" applyNumberFormat="0" applyBorder="0" applyAlignment="0" applyProtection="0"/>
    <xf numFmtId="0" fontId="7" fillId="8" borderId="0" applyNumberFormat="0" applyBorder="0" applyAlignment="0" applyProtection="0"/>
    <xf numFmtId="0" fontId="1" fillId="35" borderId="0" applyNumberFormat="0" applyBorder="0" applyAlignment="0" applyProtection="0"/>
    <xf numFmtId="0" fontId="7" fillId="11" borderId="0" applyNumberFormat="0" applyBorder="0" applyAlignment="0" applyProtection="0"/>
    <xf numFmtId="0" fontId="1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1" fillId="54" borderId="19" applyNumberFormat="0" applyFont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4" fillId="0" borderId="0"/>
    <xf numFmtId="0" fontId="51" fillId="0" borderId="0">
      <alignment horizontal="left" wrapText="1"/>
    </xf>
    <xf numFmtId="0" fontId="52" fillId="0" borderId="0">
      <alignment horizontal="center" wrapText="1"/>
    </xf>
    <xf numFmtId="0" fontId="52" fillId="0" borderId="0">
      <alignment horizontal="center"/>
    </xf>
    <xf numFmtId="0" fontId="51" fillId="0" borderId="0">
      <alignment horizontal="right"/>
    </xf>
    <xf numFmtId="0" fontId="51" fillId="0" borderId="21">
      <alignment horizontal="center" vertical="center" wrapText="1"/>
    </xf>
    <xf numFmtId="49" fontId="51" fillId="0" borderId="21">
      <alignment horizontal="center" vertical="top" shrinkToFit="1"/>
    </xf>
    <xf numFmtId="0" fontId="51" fillId="0" borderId="21">
      <alignment horizontal="left" vertical="top" wrapText="1"/>
    </xf>
    <xf numFmtId="0" fontId="51" fillId="0" borderId="21">
      <alignment horizontal="center" vertical="top" wrapText="1"/>
    </xf>
    <xf numFmtId="4" fontId="53" fillId="56" borderId="21">
      <alignment horizontal="right" vertical="top" shrinkToFit="1"/>
    </xf>
    <xf numFmtId="10" fontId="53" fillId="56" borderId="21">
      <alignment horizontal="center" vertical="top" shrinkToFit="1"/>
    </xf>
    <xf numFmtId="49" fontId="53" fillId="0" borderId="21">
      <alignment horizontal="left" vertical="top" shrinkToFit="1"/>
    </xf>
    <xf numFmtId="4" fontId="53" fillId="58" borderId="21">
      <alignment horizontal="right" vertical="top" shrinkToFit="1"/>
    </xf>
    <xf numFmtId="10" fontId="53" fillId="58" borderId="21">
      <alignment horizontal="center" vertical="top" shrinkToFit="1"/>
    </xf>
    <xf numFmtId="0" fontId="51" fillId="0" borderId="0"/>
    <xf numFmtId="0" fontId="51" fillId="0" borderId="0"/>
    <xf numFmtId="0" fontId="51" fillId="0" borderId="0"/>
    <xf numFmtId="0" fontId="51" fillId="57" borderId="0"/>
    <xf numFmtId="0" fontId="51" fillId="57" borderId="22"/>
    <xf numFmtId="0" fontId="51" fillId="57" borderId="23"/>
    <xf numFmtId="4" fontId="51" fillId="0" borderId="21">
      <alignment horizontal="right" vertical="top" shrinkToFit="1"/>
    </xf>
    <xf numFmtId="10" fontId="51" fillId="0" borderId="21">
      <alignment horizontal="center" vertical="top" shrinkToFit="1"/>
    </xf>
    <xf numFmtId="0" fontId="51" fillId="57" borderId="24"/>
    <xf numFmtId="0" fontId="51" fillId="57" borderId="22">
      <alignment horizontal="left"/>
    </xf>
    <xf numFmtId="0" fontId="51" fillId="57" borderId="23">
      <alignment horizontal="left"/>
    </xf>
    <xf numFmtId="0" fontId="51" fillId="57" borderId="24">
      <alignment horizontal="left"/>
    </xf>
    <xf numFmtId="0" fontId="51" fillId="57" borderId="0">
      <alignment horizontal="left"/>
    </xf>
    <xf numFmtId="0" fontId="53" fillId="0" borderId="21">
      <alignment vertical="top" wrapText="1"/>
    </xf>
    <xf numFmtId="4" fontId="53" fillId="56" borderId="21">
      <alignment horizontal="right" vertical="top" shrinkToFit="1"/>
    </xf>
    <xf numFmtId="10" fontId="53" fillId="56" borderId="21">
      <alignment horizontal="right" vertical="top" shrinkToFit="1"/>
    </xf>
    <xf numFmtId="10" fontId="53" fillId="54" borderId="21">
      <alignment horizontal="right" vertical="top" shrinkToFit="1"/>
    </xf>
    <xf numFmtId="0" fontId="51" fillId="0" borderId="0">
      <alignment horizontal="left" wrapText="1"/>
    </xf>
    <xf numFmtId="0" fontId="51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3">
      <alignment horizontal="center" vertical="center" wrapText="1"/>
    </xf>
    <xf numFmtId="1" fontId="51" fillId="0" borderId="21">
      <alignment horizontal="center" vertical="top" shrinkToFit="1"/>
    </xf>
    <xf numFmtId="0" fontId="51" fillId="0" borderId="21">
      <alignment horizontal="left" vertical="top" wrapText="1"/>
    </xf>
    <xf numFmtId="0" fontId="51" fillId="0" borderId="21">
      <alignment horizontal="center" vertical="top" wrapText="1"/>
    </xf>
    <xf numFmtId="4" fontId="53" fillId="56" borderId="21">
      <alignment horizontal="right" vertical="top" shrinkToFit="1"/>
    </xf>
    <xf numFmtId="10" fontId="53" fillId="56" borderId="21">
      <alignment horizontal="center" vertical="top" shrinkToFit="1"/>
    </xf>
    <xf numFmtId="4" fontId="51" fillId="0" borderId="21">
      <alignment horizontal="right" vertical="top" shrinkToFit="1"/>
    </xf>
    <xf numFmtId="10" fontId="51" fillId="0" borderId="21">
      <alignment horizontal="center" vertical="top" shrinkToFit="1"/>
    </xf>
    <xf numFmtId="1" fontId="53" fillId="0" borderId="21">
      <alignment horizontal="left" vertical="top" shrinkToFit="1"/>
    </xf>
    <xf numFmtId="1" fontId="53" fillId="0" borderId="26">
      <alignment horizontal="left" vertical="top" shrinkToFit="1"/>
    </xf>
    <xf numFmtId="10" fontId="53" fillId="58" borderId="21">
      <alignment horizontal="center" vertical="top" shrinkToFit="1"/>
    </xf>
    <xf numFmtId="0" fontId="51" fillId="57" borderId="0">
      <alignment horizontal="left"/>
    </xf>
    <xf numFmtId="0" fontId="51" fillId="0" borderId="0">
      <alignment wrapText="1"/>
    </xf>
    <xf numFmtId="0" fontId="51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53" fillId="0" borderId="21">
      <alignment vertical="top" wrapText="1"/>
    </xf>
    <xf numFmtId="49" fontId="51" fillId="0" borderId="21">
      <alignment horizontal="center" vertical="top" shrinkToFit="1"/>
    </xf>
    <xf numFmtId="4" fontId="53" fillId="56" borderId="21">
      <alignment horizontal="right" vertical="top" shrinkToFit="1"/>
    </xf>
    <xf numFmtId="10" fontId="53" fillId="56" borderId="21">
      <alignment horizontal="right" vertical="top" shrinkToFit="1"/>
    </xf>
    <xf numFmtId="0" fontId="53" fillId="0" borderId="21">
      <alignment horizontal="left"/>
    </xf>
    <xf numFmtId="4" fontId="53" fillId="54" borderId="21">
      <alignment horizontal="right" vertical="top" shrinkToFit="1"/>
    </xf>
    <xf numFmtId="10" fontId="53" fillId="54" borderId="21">
      <alignment horizontal="right" vertical="top" shrinkToFit="1"/>
    </xf>
    <xf numFmtId="0" fontId="51" fillId="0" borderId="0">
      <alignment horizontal="left" wrapText="1"/>
    </xf>
    <xf numFmtId="0" fontId="51" fillId="57" borderId="22"/>
    <xf numFmtId="0" fontId="51" fillId="57" borderId="23"/>
    <xf numFmtId="49" fontId="51" fillId="0" borderId="21">
      <alignment horizontal="left" vertical="top" wrapText="1" indent="2"/>
    </xf>
    <xf numFmtId="4" fontId="51" fillId="0" borderId="21">
      <alignment horizontal="right" vertical="top" shrinkToFit="1"/>
    </xf>
    <xf numFmtId="10" fontId="51" fillId="0" borderId="21">
      <alignment horizontal="right" vertical="top" shrinkToFit="1"/>
    </xf>
    <xf numFmtId="0" fontId="51" fillId="57" borderId="23">
      <alignment shrinkToFit="1"/>
    </xf>
    <xf numFmtId="0" fontId="51" fillId="57" borderId="24"/>
    <xf numFmtId="0" fontId="51" fillId="57" borderId="23">
      <alignment horizontal="center"/>
    </xf>
    <xf numFmtId="0" fontId="51" fillId="57" borderId="23">
      <alignment horizontal="left"/>
    </xf>
    <xf numFmtId="0" fontId="51" fillId="57" borderId="24">
      <alignment horizontal="center"/>
    </xf>
    <xf numFmtId="0" fontId="51" fillId="57" borderId="24">
      <alignment horizontal="left"/>
    </xf>
    <xf numFmtId="0" fontId="2" fillId="0" borderId="0"/>
    <xf numFmtId="0" fontId="7" fillId="2" borderId="0" applyNumberFormat="0" applyBorder="0" applyAlignment="0" applyProtection="0"/>
    <xf numFmtId="0" fontId="1" fillId="25" borderId="0" applyNumberFormat="0" applyBorder="0" applyAlignment="0" applyProtection="0"/>
    <xf numFmtId="0" fontId="7" fillId="3" borderId="0" applyNumberFormat="0" applyBorder="0" applyAlignment="0" applyProtection="0"/>
    <xf numFmtId="0" fontId="1" fillId="26" borderId="0" applyNumberFormat="0" applyBorder="0" applyAlignment="0" applyProtection="0"/>
    <xf numFmtId="0" fontId="7" fillId="4" borderId="0" applyNumberFormat="0" applyBorder="0" applyAlignment="0" applyProtection="0"/>
    <xf numFmtId="0" fontId="1" fillId="27" borderId="0" applyNumberFormat="0" applyBorder="0" applyAlignment="0" applyProtection="0"/>
    <xf numFmtId="0" fontId="7" fillId="5" borderId="0" applyNumberFormat="0" applyBorder="0" applyAlignment="0" applyProtection="0"/>
    <xf numFmtId="0" fontId="1" fillId="28" borderId="0" applyNumberFormat="0" applyBorder="0" applyAlignment="0" applyProtection="0"/>
    <xf numFmtId="0" fontId="7" fillId="6" borderId="0" applyNumberFormat="0" applyBorder="0" applyAlignment="0" applyProtection="0"/>
    <xf numFmtId="0" fontId="1" fillId="29" borderId="0" applyNumberFormat="0" applyBorder="0" applyAlignment="0" applyProtection="0"/>
    <xf numFmtId="0" fontId="7" fillId="7" borderId="0" applyNumberFormat="0" applyBorder="0" applyAlignment="0" applyProtection="0"/>
    <xf numFmtId="0" fontId="1" fillId="30" borderId="0" applyNumberFormat="0" applyBorder="0" applyAlignment="0" applyProtection="0"/>
    <xf numFmtId="0" fontId="7" fillId="8" borderId="0" applyNumberFormat="0" applyBorder="0" applyAlignment="0" applyProtection="0"/>
    <xf numFmtId="0" fontId="1" fillId="31" borderId="0" applyNumberFormat="0" applyBorder="0" applyAlignment="0" applyProtection="0"/>
    <xf numFmtId="0" fontId="7" fillId="9" borderId="0" applyNumberFormat="0" applyBorder="0" applyAlignment="0" applyProtection="0"/>
    <xf numFmtId="0" fontId="1" fillId="32" borderId="0" applyNumberFormat="0" applyBorder="0" applyAlignment="0" applyProtection="0"/>
    <xf numFmtId="0" fontId="7" fillId="10" borderId="0" applyNumberFormat="0" applyBorder="0" applyAlignment="0" applyProtection="0"/>
    <xf numFmtId="0" fontId="1" fillId="33" borderId="0" applyNumberFormat="0" applyBorder="0" applyAlignment="0" applyProtection="0"/>
    <xf numFmtId="0" fontId="7" fillId="5" borderId="0" applyNumberFormat="0" applyBorder="0" applyAlignment="0" applyProtection="0"/>
    <xf numFmtId="0" fontId="1" fillId="34" borderId="0" applyNumberFormat="0" applyBorder="0" applyAlignment="0" applyProtection="0"/>
    <xf numFmtId="0" fontId="7" fillId="8" borderId="0" applyNumberFormat="0" applyBorder="0" applyAlignment="0" applyProtection="0"/>
    <xf numFmtId="0" fontId="1" fillId="35" borderId="0" applyNumberFormat="0" applyBorder="0" applyAlignment="0" applyProtection="0"/>
    <xf numFmtId="0" fontId="7" fillId="11" borderId="0" applyNumberFormat="0" applyBorder="0" applyAlignment="0" applyProtection="0"/>
    <xf numFmtId="0" fontId="1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1" fillId="54" borderId="19" applyNumberFormat="0" applyFont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0" fillId="0" borderId="21">
      <alignment vertical="top" wrapText="1"/>
    </xf>
    <xf numFmtId="49" fontId="41" fillId="0" borderId="21">
      <alignment horizontal="center" vertical="top" shrinkToFit="1"/>
    </xf>
    <xf numFmtId="4" fontId="40" fillId="56" borderId="21">
      <alignment horizontal="right" vertical="top" shrinkToFit="1"/>
    </xf>
    <xf numFmtId="0" fontId="40" fillId="0" borderId="21">
      <alignment horizontal="left"/>
    </xf>
    <xf numFmtId="4" fontId="40" fillId="54" borderId="21">
      <alignment horizontal="right" vertical="top" shrinkToFit="1"/>
    </xf>
    <xf numFmtId="10" fontId="40" fillId="56" borderId="21">
      <alignment horizontal="right" vertical="top" shrinkToFit="1"/>
    </xf>
    <xf numFmtId="10" fontId="40" fillId="54" borderId="21">
      <alignment horizontal="right" vertical="top" shrinkToFit="1"/>
    </xf>
    <xf numFmtId="0" fontId="41" fillId="0" borderId="0">
      <alignment wrapText="1"/>
    </xf>
    <xf numFmtId="0" fontId="41" fillId="0" borderId="0"/>
    <xf numFmtId="0" fontId="43" fillId="0" borderId="0">
      <alignment horizontal="center"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0" borderId="21">
      <alignment horizontal="center" vertical="center" wrapText="1"/>
    </xf>
    <xf numFmtId="0" fontId="41" fillId="0" borderId="0">
      <alignment horizontal="left" wrapText="1"/>
    </xf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57" borderId="0"/>
    <xf numFmtId="0" fontId="41" fillId="57" borderId="22"/>
    <xf numFmtId="0" fontId="41" fillId="57" borderId="23"/>
    <xf numFmtId="49" fontId="41" fillId="0" borderId="21">
      <alignment horizontal="left" vertical="top" wrapText="1" indent="2"/>
    </xf>
    <xf numFmtId="4" fontId="41" fillId="0" borderId="21">
      <alignment horizontal="right" vertical="top" shrinkToFit="1"/>
    </xf>
    <xf numFmtId="10" fontId="41" fillId="0" borderId="21">
      <alignment horizontal="right" vertical="top" shrinkToFit="1"/>
    </xf>
    <xf numFmtId="0" fontId="41" fillId="57" borderId="23">
      <alignment shrinkToFit="1"/>
    </xf>
    <xf numFmtId="0" fontId="41" fillId="57" borderId="24"/>
    <xf numFmtId="0" fontId="41" fillId="57" borderId="23">
      <alignment horizontal="center"/>
    </xf>
    <xf numFmtId="0" fontId="41" fillId="57" borderId="23">
      <alignment horizontal="left"/>
    </xf>
    <xf numFmtId="0" fontId="41" fillId="57" borderId="24">
      <alignment horizontal="center"/>
    </xf>
    <xf numFmtId="0" fontId="41" fillId="57" borderId="24">
      <alignment horizontal="left"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19" applyNumberFormat="0" applyFont="0" applyAlignment="0" applyProtection="0"/>
    <xf numFmtId="0" fontId="53" fillId="0" borderId="21">
      <alignment vertical="top" wrapText="1"/>
    </xf>
    <xf numFmtId="1" fontId="51" fillId="0" borderId="21">
      <alignment horizontal="center" vertical="top" shrinkToFit="1"/>
    </xf>
    <xf numFmtId="0" fontId="53" fillId="0" borderId="21">
      <alignment vertical="top" wrapText="1"/>
    </xf>
    <xf numFmtId="1" fontId="51" fillId="0" borderId="21">
      <alignment horizontal="center" vertical="top" shrinkToFit="1"/>
    </xf>
  </cellStyleXfs>
  <cellXfs count="139">
    <xf numFmtId="0" fontId="0" fillId="0" borderId="0" xfId="0"/>
    <xf numFmtId="167" fontId="45" fillId="0" borderId="0" xfId="0" applyNumberFormat="1" applyFont="1" applyAlignment="1">
      <alignment vertical="center" wrapText="1"/>
    </xf>
    <xf numFmtId="0" fontId="45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right"/>
    </xf>
    <xf numFmtId="164" fontId="45" fillId="0" borderId="0" xfId="0" applyNumberFormat="1" applyFont="1" applyFill="1" applyAlignment="1">
      <alignment horizontal="right" vertical="top"/>
    </xf>
    <xf numFmtId="0" fontId="45" fillId="0" borderId="0" xfId="72" applyFont="1" applyFill="1" applyAlignment="1">
      <alignment horizontal="right"/>
    </xf>
    <xf numFmtId="167" fontId="46" fillId="0" borderId="11" xfId="0" applyNumberFormat="1" applyFont="1" applyBorder="1" applyAlignment="1">
      <alignment vertical="center" wrapText="1"/>
    </xf>
    <xf numFmtId="164" fontId="45" fillId="0" borderId="11" xfId="0" applyNumberFormat="1" applyFont="1" applyFill="1" applyBorder="1" applyAlignment="1">
      <alignment horizontal="right" vertical="center"/>
    </xf>
    <xf numFmtId="167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167" fontId="45" fillId="0" borderId="0" xfId="0" applyNumberFormat="1" applyFont="1" applyFill="1" applyAlignment="1">
      <alignment vertical="center" wrapText="1"/>
    </xf>
    <xf numFmtId="167" fontId="46" fillId="0" borderId="10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Alignment="1">
      <alignment vertical="center" wrapText="1"/>
    </xf>
    <xf numFmtId="169" fontId="45" fillId="0" borderId="0" xfId="72" applyNumberFormat="1" applyFont="1" applyFill="1" applyAlignment="1">
      <alignment horizontal="right"/>
    </xf>
    <xf numFmtId="169" fontId="46" fillId="0" borderId="10" xfId="0" applyNumberFormat="1" applyFont="1" applyFill="1" applyBorder="1" applyAlignment="1">
      <alignment horizontal="center" vertical="center" wrapText="1"/>
    </xf>
    <xf numFmtId="0" fontId="45" fillId="0" borderId="0" xfId="72" applyFont="1" applyFill="1" applyAlignment="1">
      <alignment vertical="top" wrapText="1"/>
    </xf>
    <xf numFmtId="0" fontId="45" fillId="0" borderId="0" xfId="0" applyFont="1" applyFill="1" applyAlignment="1">
      <alignment vertical="top"/>
    </xf>
    <xf numFmtId="169" fontId="45" fillId="0" borderId="0" xfId="0" applyNumberFormat="1" applyFont="1" applyFill="1" applyAlignment="1">
      <alignment horizontal="right" vertical="top"/>
    </xf>
    <xf numFmtId="0" fontId="45" fillId="0" borderId="0" xfId="72" applyFont="1" applyFill="1" applyAlignment="1">
      <alignment vertical="top"/>
    </xf>
    <xf numFmtId="0" fontId="45" fillId="0" borderId="0" xfId="72" applyFont="1" applyFill="1" applyBorder="1" applyAlignment="1">
      <alignment vertical="top"/>
    </xf>
    <xf numFmtId="0" fontId="45" fillId="0" borderId="0" xfId="72" applyFont="1" applyFill="1" applyAlignment="1">
      <alignment horizontal="left" vertical="top" wrapText="1"/>
    </xf>
    <xf numFmtId="0" fontId="45" fillId="0" borderId="0" xfId="72" applyFont="1" applyFill="1" applyAlignment="1">
      <alignment horizontal="right" vertical="top" wrapText="1"/>
    </xf>
    <xf numFmtId="0" fontId="45" fillId="0" borderId="0" xfId="72" applyFont="1" applyFill="1" applyAlignment="1">
      <alignment horizontal="right" vertical="top"/>
    </xf>
    <xf numFmtId="0" fontId="45" fillId="0" borderId="0" xfId="72" applyFont="1" applyFill="1" applyBorder="1" applyAlignment="1">
      <alignment vertical="top" wrapText="1"/>
    </xf>
    <xf numFmtId="0" fontId="46" fillId="0" borderId="0" xfId="72" applyFont="1" applyFill="1" applyAlignment="1">
      <alignment horizontal="left" vertical="top" wrapText="1"/>
    </xf>
    <xf numFmtId="0" fontId="46" fillId="0" borderId="0" xfId="72" applyFont="1" applyFill="1" applyAlignment="1">
      <alignment horizontal="right" vertical="top" wrapText="1"/>
    </xf>
    <xf numFmtId="166" fontId="46" fillId="0" borderId="0" xfId="72" applyNumberFormat="1" applyFont="1" applyFill="1" applyAlignment="1">
      <alignment horizontal="right" vertical="top" wrapText="1"/>
    </xf>
    <xf numFmtId="0" fontId="46" fillId="0" borderId="0" xfId="72" applyFont="1" applyFill="1" applyAlignment="1">
      <alignment vertical="top"/>
    </xf>
    <xf numFmtId="169" fontId="46" fillId="0" borderId="0" xfId="72" applyNumberFormat="1" applyFont="1" applyFill="1" applyAlignment="1">
      <alignment vertical="top"/>
    </xf>
    <xf numFmtId="0" fontId="46" fillId="0" borderId="0" xfId="72" applyFont="1" applyFill="1" applyBorder="1" applyAlignment="1">
      <alignment vertical="top"/>
    </xf>
    <xf numFmtId="0" fontId="46" fillId="0" borderId="0" xfId="0" applyFont="1" applyFill="1" applyAlignment="1">
      <alignment vertical="top"/>
    </xf>
    <xf numFmtId="0" fontId="46" fillId="0" borderId="0" xfId="72" applyFont="1" applyFill="1" applyBorder="1" applyAlignment="1">
      <alignment horizontal="right" vertical="top"/>
    </xf>
    <xf numFmtId="169" fontId="46" fillId="0" borderId="0" xfId="72" applyNumberFormat="1" applyFont="1" applyFill="1" applyBorder="1" applyAlignment="1">
      <alignment horizontal="right" vertical="top"/>
    </xf>
    <xf numFmtId="0" fontId="47" fillId="0" borderId="21" xfId="85" applyNumberFormat="1" applyFont="1" applyProtection="1">
      <alignment vertical="top" wrapText="1"/>
    </xf>
    <xf numFmtId="49" fontId="47" fillId="0" borderId="21" xfId="86" applyNumberFormat="1" applyFont="1" applyFill="1" applyProtection="1">
      <alignment horizontal="center" vertical="top" shrinkToFit="1"/>
    </xf>
    <xf numFmtId="4" fontId="47" fillId="0" borderId="21" xfId="87" applyNumberFormat="1" applyFont="1" applyFill="1" applyProtection="1">
      <alignment horizontal="right" vertical="top" shrinkToFit="1"/>
    </xf>
    <xf numFmtId="169" fontId="47" fillId="0" borderId="21" xfId="90" applyNumberFormat="1" applyFont="1" applyFill="1" applyProtection="1">
      <alignment horizontal="right" vertical="top" shrinkToFit="1"/>
    </xf>
    <xf numFmtId="169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72" applyFont="1" applyFill="1" applyBorder="1" applyAlignment="1">
      <alignment horizontal="center" vertical="center" wrapText="1"/>
    </xf>
    <xf numFmtId="166" fontId="46" fillId="0" borderId="0" xfId="7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/>
    <xf numFmtId="0" fontId="45" fillId="0" borderId="0" xfId="72" applyFont="1" applyFill="1" applyAlignment="1">
      <alignment wrapText="1"/>
    </xf>
    <xf numFmtId="0" fontId="46" fillId="0" borderId="0" xfId="0" applyFont="1" applyFill="1" applyAlignment="1">
      <alignment horizontal="center"/>
    </xf>
    <xf numFmtId="168" fontId="45" fillId="0" borderId="0" xfId="0" applyNumberFormat="1" applyFont="1" applyAlignment="1">
      <alignment horizontal="center" vertical="top"/>
    </xf>
    <xf numFmtId="0" fontId="45" fillId="0" borderId="0" xfId="0" applyFont="1" applyAlignment="1">
      <alignment vertical="top"/>
    </xf>
    <xf numFmtId="0" fontId="49" fillId="0" borderId="0" xfId="0" quotePrefix="1" applyNumberFormat="1" applyFont="1" applyAlignment="1">
      <alignment vertical="top" wrapText="1"/>
    </xf>
    <xf numFmtId="49" fontId="49" fillId="0" borderId="0" xfId="0" quotePrefix="1" applyNumberFormat="1" applyFont="1" applyAlignment="1">
      <alignment vertical="top" wrapText="1"/>
    </xf>
    <xf numFmtId="168" fontId="45" fillId="0" borderId="0" xfId="0" applyNumberFormat="1" applyFont="1" applyFill="1" applyAlignment="1">
      <alignment horizontal="right" vertical="top"/>
    </xf>
    <xf numFmtId="0" fontId="49" fillId="0" borderId="0" xfId="0" applyFont="1" applyAlignment="1">
      <alignment vertical="top" wrapText="1"/>
    </xf>
    <xf numFmtId="165" fontId="45" fillId="0" borderId="0" xfId="0" applyNumberFormat="1" applyFont="1" applyFill="1" applyAlignment="1">
      <alignment horizontal="right" vertical="top"/>
    </xf>
    <xf numFmtId="0" fontId="45" fillId="23" borderId="0" xfId="72" applyFont="1" applyFill="1" applyAlignment="1">
      <alignment horizontal="right"/>
    </xf>
    <xf numFmtId="168" fontId="45" fillId="0" borderId="0" xfId="0" applyNumberFormat="1" applyFont="1" applyAlignment="1">
      <alignment horizontal="right" vertical="top"/>
    </xf>
    <xf numFmtId="2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NumberFormat="1" applyFont="1" applyAlignment="1">
      <alignment vertical="top" wrapText="1"/>
    </xf>
    <xf numFmtId="49" fontId="45" fillId="0" borderId="0" xfId="0" applyNumberFormat="1" applyFont="1" applyAlignment="1">
      <alignment vertical="top"/>
    </xf>
    <xf numFmtId="167" fontId="45" fillId="0" borderId="0" xfId="0" applyNumberFormat="1" applyFont="1" applyAlignment="1">
      <alignment horizontal="center" vertical="top"/>
    </xf>
    <xf numFmtId="4" fontId="50" fillId="0" borderId="10" xfId="0" applyNumberFormat="1" applyFont="1" applyBorder="1" applyAlignment="1">
      <alignment vertical="top"/>
    </xf>
    <xf numFmtId="4" fontId="50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top"/>
    </xf>
    <xf numFmtId="4" fontId="46" fillId="0" borderId="0" xfId="0" applyNumberFormat="1" applyFont="1" applyAlignment="1">
      <alignment vertical="top"/>
    </xf>
    <xf numFmtId="4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vertical="top"/>
    </xf>
    <xf numFmtId="4" fontId="45" fillId="0" borderId="0" xfId="0" applyNumberFormat="1" applyFont="1" applyAlignment="1">
      <alignment vertical="top"/>
    </xf>
    <xf numFmtId="4" fontId="45" fillId="0" borderId="10" xfId="0" applyNumberFormat="1" applyFont="1" applyFill="1" applyBorder="1" applyAlignment="1" applyProtection="1">
      <alignment horizontal="center" vertical="top"/>
      <protection locked="0"/>
    </xf>
    <xf numFmtId="4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top" wrapText="1"/>
    </xf>
    <xf numFmtId="0" fontId="47" fillId="0" borderId="25" xfId="85" applyNumberFormat="1" applyFont="1" applyBorder="1" applyProtection="1">
      <alignment vertical="top" wrapText="1"/>
    </xf>
    <xf numFmtId="49" fontId="47" fillId="0" borderId="25" xfId="86" applyNumberFormat="1" applyFont="1" applyFill="1" applyBorder="1" applyProtection="1">
      <alignment horizontal="center" vertical="top" shrinkToFit="1"/>
    </xf>
    <xf numFmtId="4" fontId="47" fillId="0" borderId="25" xfId="87" applyNumberFormat="1" applyFont="1" applyFill="1" applyBorder="1" applyProtection="1">
      <alignment horizontal="right" vertical="top" shrinkToFit="1"/>
    </xf>
    <xf numFmtId="169" fontId="47" fillId="0" borderId="25" xfId="90" applyNumberFormat="1" applyFont="1" applyFill="1" applyBorder="1" applyProtection="1">
      <alignment horizontal="right" vertical="top" shrinkToFit="1"/>
    </xf>
    <xf numFmtId="0" fontId="47" fillId="0" borderId="10" xfId="85" applyNumberFormat="1" applyFont="1" applyBorder="1" applyProtection="1">
      <alignment vertical="top" wrapText="1"/>
    </xf>
    <xf numFmtId="49" fontId="47" fillId="0" borderId="10" xfId="86" applyNumberFormat="1" applyFont="1" applyFill="1" applyBorder="1" applyProtection="1">
      <alignment horizontal="center" vertical="top" shrinkToFit="1"/>
    </xf>
    <xf numFmtId="4" fontId="47" fillId="0" borderId="10" xfId="87" applyNumberFormat="1" applyFont="1" applyFill="1" applyBorder="1" applyProtection="1">
      <alignment horizontal="right" vertical="top" shrinkToFit="1"/>
    </xf>
    <xf numFmtId="169" fontId="47" fillId="0" borderId="10" xfId="90" applyNumberFormat="1" applyFont="1" applyFill="1" applyBorder="1" applyProtection="1">
      <alignment horizontal="right" vertical="top" shrinkToFi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/>
    </xf>
    <xf numFmtId="169" fontId="46" fillId="0" borderId="10" xfId="0" applyNumberFormat="1" applyFont="1" applyFill="1" applyBorder="1" applyAlignment="1">
      <alignment vertical="top"/>
    </xf>
    <xf numFmtId="4" fontId="46" fillId="0" borderId="10" xfId="0" applyNumberFormat="1" applyFont="1" applyFill="1" applyBorder="1" applyAlignment="1">
      <alignment vertical="top"/>
    </xf>
    <xf numFmtId="0" fontId="45" fillId="0" borderId="0" xfId="0" applyFont="1" applyFill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6" fillId="0" borderId="0" xfId="0" applyFont="1" applyFill="1"/>
    <xf numFmtId="0" fontId="45" fillId="0" borderId="0" xfId="72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72" applyFont="1" applyFill="1" applyAlignment="1">
      <alignment horizontal="center" wrapText="1"/>
    </xf>
    <xf numFmtId="164" fontId="45" fillId="0" borderId="0" xfId="0" applyNumberFormat="1" applyFont="1" applyFill="1" applyAlignment="1">
      <alignment horizontal="center" vertical="top"/>
    </xf>
    <xf numFmtId="169" fontId="45" fillId="0" borderId="0" xfId="0" applyNumberFormat="1" applyFont="1" applyFill="1" applyAlignment="1">
      <alignment horizontal="center"/>
    </xf>
    <xf numFmtId="4" fontId="47" fillId="0" borderId="10" xfId="200" applyFont="1" applyFill="1" applyBorder="1" applyAlignment="1" applyProtection="1">
      <alignment horizontal="center" vertical="top" shrinkToFit="1"/>
    </xf>
    <xf numFmtId="169" fontId="47" fillId="0" borderId="10" xfId="201" applyNumberFormat="1" applyFont="1" applyFill="1" applyBorder="1" applyAlignment="1" applyProtection="1">
      <alignment horizontal="center" vertical="top" shrinkToFit="1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/>
    </xf>
    <xf numFmtId="0" fontId="48" fillId="0" borderId="21" xfId="216" applyNumberFormat="1" applyFont="1" applyFill="1" applyProtection="1">
      <alignment horizontal="left" vertical="top" wrapText="1"/>
    </xf>
    <xf numFmtId="1" fontId="48" fillId="0" borderId="21" xfId="215" applyNumberFormat="1" applyFont="1" applyFill="1" applyProtection="1">
      <alignment horizontal="center" vertical="top" shrinkToFit="1"/>
    </xf>
    <xf numFmtId="4" fontId="48" fillId="0" borderId="21" xfId="218" applyNumberFormat="1" applyFont="1" applyFill="1" applyProtection="1">
      <alignment horizontal="right" vertical="top" shrinkToFit="1"/>
    </xf>
    <xf numFmtId="0" fontId="47" fillId="0" borderId="21" xfId="216" applyNumberFormat="1" applyFont="1" applyFill="1" applyProtection="1">
      <alignment horizontal="left" vertical="top" wrapText="1"/>
    </xf>
    <xf numFmtId="1" fontId="47" fillId="0" borderId="21" xfId="215" applyNumberFormat="1" applyFont="1" applyFill="1" applyProtection="1">
      <alignment horizontal="center" vertical="top" shrinkToFit="1"/>
    </xf>
    <xf numFmtId="4" fontId="47" fillId="0" borderId="21" xfId="218" applyNumberFormat="1" applyFont="1" applyFill="1" applyProtection="1">
      <alignment horizontal="right" vertical="top" shrinkToFit="1"/>
    </xf>
    <xf numFmtId="169" fontId="47" fillId="0" borderId="21" xfId="219" applyNumberFormat="1" applyFont="1" applyFill="1" applyProtection="1">
      <alignment horizontal="center" vertical="top" shrinkToFit="1"/>
    </xf>
    <xf numFmtId="1" fontId="48" fillId="0" borderId="21" xfId="222" applyFont="1">
      <alignment horizontal="left" vertical="top" shrinkToFit="1"/>
    </xf>
    <xf numFmtId="4" fontId="48" fillId="0" borderId="21" xfId="184" applyNumberFormat="1" applyFont="1" applyFill="1" applyProtection="1">
      <alignment horizontal="right" vertical="top" shrinkToFi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center" vertical="top"/>
    </xf>
    <xf numFmtId="10" fontId="47" fillId="0" borderId="21" xfId="219" applyNumberFormat="1" applyFont="1" applyFill="1" applyProtection="1">
      <alignment horizontal="center" vertical="top" shrinkToFit="1"/>
    </xf>
    <xf numFmtId="49" fontId="47" fillId="0" borderId="21" xfId="215" applyNumberFormat="1" applyFont="1" applyFill="1" applyProtection="1">
      <alignment horizontal="center" vertical="top" shrinkToFit="1"/>
    </xf>
    <xf numFmtId="0" fontId="47" fillId="59" borderId="21" xfId="216" applyNumberFormat="1" applyFont="1" applyFill="1" applyProtection="1">
      <alignment horizontal="left" vertical="top" wrapText="1"/>
    </xf>
    <xf numFmtId="49" fontId="47" fillId="0" borderId="21" xfId="216" applyNumberFormat="1" applyFont="1" applyFill="1" applyProtection="1">
      <alignment horizontal="left" vertical="top" wrapText="1"/>
    </xf>
    <xf numFmtId="10" fontId="48" fillId="0" borderId="21" xfId="219" applyNumberFormat="1" applyFont="1" applyFill="1" applyProtection="1">
      <alignment horizontal="center" vertical="top" shrinkToFit="1"/>
    </xf>
    <xf numFmtId="10" fontId="48" fillId="0" borderId="21" xfId="224" applyNumberFormat="1" applyFont="1" applyFill="1" applyProtection="1">
      <alignment horizontal="center" vertical="top" shrinkToFit="1"/>
    </xf>
    <xf numFmtId="0" fontId="45" fillId="0" borderId="0" xfId="0" applyFont="1" applyAlignment="1">
      <alignment wrapText="1"/>
    </xf>
    <xf numFmtId="0" fontId="47" fillId="0" borderId="21" xfId="350" applyNumberFormat="1" applyFont="1" applyFill="1" applyAlignment="1" applyProtection="1">
      <alignment vertical="top" wrapText="1"/>
    </xf>
    <xf numFmtId="1" fontId="47" fillId="0" borderId="21" xfId="351" applyNumberFormat="1" applyFont="1" applyFill="1" applyAlignment="1" applyProtection="1">
      <alignment horizontal="center" vertical="top" wrapText="1" shrinkToFit="1"/>
    </xf>
    <xf numFmtId="4" fontId="47" fillId="0" borderId="21" xfId="201" applyNumberFormat="1" applyFont="1" applyFill="1" applyAlignment="1" applyProtection="1">
      <alignment horizontal="right" vertical="top" wrapText="1" shrinkToFit="1"/>
    </xf>
    <xf numFmtId="49" fontId="47" fillId="0" borderId="21" xfId="351" applyNumberFormat="1" applyFont="1" applyFill="1" applyAlignment="1" applyProtection="1">
      <alignment horizontal="center" vertical="top" wrapText="1" shrinkToFit="1"/>
    </xf>
    <xf numFmtId="0" fontId="47" fillId="0" borderId="27" xfId="350" applyNumberFormat="1" applyFont="1" applyFill="1" applyBorder="1" applyAlignment="1" applyProtection="1">
      <alignment vertical="top" wrapText="1"/>
    </xf>
    <xf numFmtId="0" fontId="47" fillId="0" borderId="21" xfId="352" applyNumberFormat="1" applyFont="1" applyProtection="1">
      <alignment vertical="top" wrapText="1"/>
    </xf>
    <xf numFmtId="1" fontId="47" fillId="0" borderId="21" xfId="353" applyNumberFormat="1" applyFont="1" applyProtection="1">
      <alignment horizontal="center" vertical="top" shrinkToFit="1"/>
    </xf>
    <xf numFmtId="0" fontId="47" fillId="0" borderId="21" xfId="350" applyNumberFormat="1" applyFont="1" applyFill="1" applyAlignment="1" applyProtection="1">
      <alignment horizontal="center" vertical="top" wrapText="1"/>
    </xf>
    <xf numFmtId="4" fontId="54" fillId="0" borderId="21" xfId="201" applyNumberFormat="1" applyFont="1" applyFill="1" applyAlignment="1" applyProtection="1">
      <alignment horizontal="left" vertical="top" wrapText="1" shrinkToFit="1"/>
    </xf>
    <xf numFmtId="10" fontId="46" fillId="0" borderId="10" xfId="0" applyNumberFormat="1" applyFont="1" applyFill="1" applyBorder="1" applyAlignment="1">
      <alignment horizontal="center"/>
    </xf>
    <xf numFmtId="10" fontId="47" fillId="0" borderId="10" xfId="201" applyNumberFormat="1" applyFont="1" applyFill="1" applyBorder="1" applyAlignment="1" applyProtection="1">
      <alignment horizontal="center" vertical="top" shrinkToFit="1"/>
    </xf>
    <xf numFmtId="167" fontId="46" fillId="0" borderId="0" xfId="0" applyNumberFormat="1" applyFont="1" applyFill="1" applyAlignment="1">
      <alignment horizontal="center" vertical="center" wrapText="1"/>
    </xf>
    <xf numFmtId="0" fontId="46" fillId="0" borderId="0" xfId="72" applyFont="1" applyFill="1" applyAlignment="1">
      <alignment horizontal="center" vertical="top" wrapText="1"/>
    </xf>
    <xf numFmtId="0" fontId="46" fillId="0" borderId="0" xfId="72" applyFont="1" applyFill="1" applyAlignment="1">
      <alignment vertical="top" wrapText="1"/>
    </xf>
    <xf numFmtId="0" fontId="45" fillId="0" borderId="0" xfId="72" applyFont="1" applyFill="1" applyAlignment="1">
      <alignment horizontal="right" wrapText="1"/>
    </xf>
    <xf numFmtId="166" fontId="45" fillId="0" borderId="11" xfId="72" applyNumberFormat="1" applyFont="1" applyFill="1" applyBorder="1" applyAlignment="1">
      <alignment horizontal="right"/>
    </xf>
    <xf numFmtId="0" fontId="45" fillId="0" borderId="0" xfId="72" applyFont="1" applyFill="1" applyAlignment="1">
      <alignment horizontal="left" wrapText="1"/>
    </xf>
    <xf numFmtId="0" fontId="46" fillId="0" borderId="0" xfId="72" applyFont="1" applyFill="1" applyAlignment="1">
      <alignment horizontal="center" wrapText="1"/>
    </xf>
    <xf numFmtId="0" fontId="46" fillId="0" borderId="0" xfId="0" applyFont="1" applyAlignment="1">
      <alignment horizontal="center" vertical="top" wrapText="1"/>
    </xf>
  </cellXfs>
  <cellStyles count="354">
    <cellStyle name="20% - Акцент1" xfId="1" builtinId="30" customBuiltin="1"/>
    <cellStyle name="20% - Акцент1 2" xfId="2"/>
    <cellStyle name="20% - Акцент1 2 2" xfId="119"/>
    <cellStyle name="20% - Акцент1 2 2 2" xfId="337"/>
    <cellStyle name="20% - Акцент1 2 3" xfId="253"/>
    <cellStyle name="20% - Акцент1 3" xfId="118"/>
    <cellStyle name="20% - Акцент1 4" xfId="252"/>
    <cellStyle name="20% - Акцент2" xfId="3" builtinId="34" customBuiltin="1"/>
    <cellStyle name="20% - Акцент2 2" xfId="4"/>
    <cellStyle name="20% - Акцент2 2 2" xfId="121"/>
    <cellStyle name="20% - Акцент2 2 2 2" xfId="338"/>
    <cellStyle name="20% - Акцент2 2 3" xfId="255"/>
    <cellStyle name="20% - Акцент2 3" xfId="120"/>
    <cellStyle name="20% - Акцент2 4" xfId="254"/>
    <cellStyle name="20% - Акцент3" xfId="5" builtinId="38" customBuiltin="1"/>
    <cellStyle name="20% - Акцент3 2" xfId="6"/>
    <cellStyle name="20% - Акцент3 2 2" xfId="123"/>
    <cellStyle name="20% - Акцент3 2 2 2" xfId="339"/>
    <cellStyle name="20% - Акцент3 2 3" xfId="257"/>
    <cellStyle name="20% - Акцент3 3" xfId="122"/>
    <cellStyle name="20% - Акцент3 4" xfId="256"/>
    <cellStyle name="20% - Акцент4" xfId="7" builtinId="42" customBuiltin="1"/>
    <cellStyle name="20% - Акцент4 2" xfId="8"/>
    <cellStyle name="20% - Акцент4 2 2" xfId="125"/>
    <cellStyle name="20% - Акцент4 2 2 2" xfId="340"/>
    <cellStyle name="20% - Акцент4 2 3" xfId="259"/>
    <cellStyle name="20% - Акцент4 3" xfId="124"/>
    <cellStyle name="20% - Акцент4 4" xfId="258"/>
    <cellStyle name="20% - Акцент5" xfId="9" builtinId="46" customBuiltin="1"/>
    <cellStyle name="20% - Акцент5 2" xfId="10"/>
    <cellStyle name="20% - Акцент5 2 2" xfId="127"/>
    <cellStyle name="20% - Акцент5 2 2 2" xfId="341"/>
    <cellStyle name="20% - Акцент5 2 3" xfId="261"/>
    <cellStyle name="20% - Акцент5 3" xfId="126"/>
    <cellStyle name="20% - Акцент5 4" xfId="260"/>
    <cellStyle name="20% - Акцент6" xfId="11" builtinId="50" customBuiltin="1"/>
    <cellStyle name="20% - Акцент6 2" xfId="12"/>
    <cellStyle name="20% - Акцент6 2 2" xfId="129"/>
    <cellStyle name="20% - Акцент6 2 2 2" xfId="342"/>
    <cellStyle name="20% - Акцент6 2 3" xfId="263"/>
    <cellStyle name="20% - Акцент6 3" xfId="128"/>
    <cellStyle name="20% - Акцент6 4" xfId="262"/>
    <cellStyle name="40% - Акцент1" xfId="13" builtinId="31" customBuiltin="1"/>
    <cellStyle name="40% - Акцент1 2" xfId="14"/>
    <cellStyle name="40% - Акцент1 2 2" xfId="131"/>
    <cellStyle name="40% - Акцент1 2 2 2" xfId="343"/>
    <cellStyle name="40% - Акцент1 2 3" xfId="265"/>
    <cellStyle name="40% - Акцент1 3" xfId="130"/>
    <cellStyle name="40% - Акцент1 4" xfId="264"/>
    <cellStyle name="40% - Акцент2" xfId="15" builtinId="35" customBuiltin="1"/>
    <cellStyle name="40% - Акцент2 2" xfId="16"/>
    <cellStyle name="40% - Акцент2 2 2" xfId="133"/>
    <cellStyle name="40% - Акцент2 2 2 2" xfId="344"/>
    <cellStyle name="40% - Акцент2 2 3" xfId="267"/>
    <cellStyle name="40% - Акцент2 3" xfId="132"/>
    <cellStyle name="40% - Акцент2 4" xfId="266"/>
    <cellStyle name="40% - Акцент3" xfId="17" builtinId="39" customBuiltin="1"/>
    <cellStyle name="40% - Акцент3 2" xfId="18"/>
    <cellStyle name="40% - Акцент3 2 2" xfId="135"/>
    <cellStyle name="40% - Акцент3 2 2 2" xfId="345"/>
    <cellStyle name="40% - Акцент3 2 3" xfId="269"/>
    <cellStyle name="40% - Акцент3 3" xfId="134"/>
    <cellStyle name="40% - Акцент3 4" xfId="268"/>
    <cellStyle name="40% - Акцент4" xfId="19" builtinId="43" customBuiltin="1"/>
    <cellStyle name="40% - Акцент4 2" xfId="20"/>
    <cellStyle name="40% - Акцент4 2 2" xfId="137"/>
    <cellStyle name="40% - Акцент4 2 2 2" xfId="346"/>
    <cellStyle name="40% - Акцент4 2 3" xfId="271"/>
    <cellStyle name="40% - Акцент4 3" xfId="136"/>
    <cellStyle name="40% - Акцент4 4" xfId="270"/>
    <cellStyle name="40% - Акцент5" xfId="21" builtinId="47" customBuiltin="1"/>
    <cellStyle name="40% - Акцент5 2" xfId="22"/>
    <cellStyle name="40% - Акцент5 2 2" xfId="139"/>
    <cellStyle name="40% - Акцент5 2 2 2" xfId="347"/>
    <cellStyle name="40% - Акцент5 2 3" xfId="273"/>
    <cellStyle name="40% - Акцент5 3" xfId="138"/>
    <cellStyle name="40% - Акцент5 4" xfId="272"/>
    <cellStyle name="40% - Акцент6" xfId="23" builtinId="51" customBuiltin="1"/>
    <cellStyle name="40% - Акцент6 2" xfId="24"/>
    <cellStyle name="40% - Акцент6 2 2" xfId="141"/>
    <cellStyle name="40% - Акцент6 2 2 2" xfId="348"/>
    <cellStyle name="40% - Акцент6 2 3" xfId="275"/>
    <cellStyle name="40% - Акцент6 3" xfId="140"/>
    <cellStyle name="40% - Акцент6 4" xfId="274"/>
    <cellStyle name="60% - Акцент1" xfId="25" builtinId="32" customBuiltin="1"/>
    <cellStyle name="60% - Акцент1 2" xfId="26"/>
    <cellStyle name="60% - Акцент1 3" xfId="142"/>
    <cellStyle name="60% - Акцент1 4" xfId="276"/>
    <cellStyle name="60% - Акцент2" xfId="27" builtinId="36" customBuiltin="1"/>
    <cellStyle name="60% - Акцент2 2" xfId="28"/>
    <cellStyle name="60% - Акцент2 3" xfId="143"/>
    <cellStyle name="60% - Акцент2 4" xfId="277"/>
    <cellStyle name="60% - Акцент3" xfId="29" builtinId="40" customBuiltin="1"/>
    <cellStyle name="60% - Акцент3 2" xfId="30"/>
    <cellStyle name="60% - Акцент3 3" xfId="144"/>
    <cellStyle name="60% - Акцент3 4" xfId="278"/>
    <cellStyle name="60% - Акцент4" xfId="31" builtinId="44" customBuiltin="1"/>
    <cellStyle name="60% - Акцент4 2" xfId="32"/>
    <cellStyle name="60% - Акцент4 3" xfId="145"/>
    <cellStyle name="60% - Акцент4 4" xfId="279"/>
    <cellStyle name="60% - Акцент5" xfId="33" builtinId="48" customBuiltin="1"/>
    <cellStyle name="60% - Акцент5 2" xfId="34"/>
    <cellStyle name="60% - Акцент5 3" xfId="146"/>
    <cellStyle name="60% - Акцент5 4" xfId="280"/>
    <cellStyle name="60% - Акцент6" xfId="35" builtinId="52" customBuiltin="1"/>
    <cellStyle name="60% - Акцент6 2" xfId="36"/>
    <cellStyle name="60% - Акцент6 3" xfId="147"/>
    <cellStyle name="60% - Акцент6 4" xfId="281"/>
    <cellStyle name="br" xfId="100"/>
    <cellStyle name="br 2" xfId="320"/>
    <cellStyle name="col" xfId="101"/>
    <cellStyle name="col 2" xfId="321"/>
    <cellStyle name="style0" xfId="102"/>
    <cellStyle name="style0 2" xfId="187"/>
    <cellStyle name="style0 3" xfId="322"/>
    <cellStyle name="td" xfId="103"/>
    <cellStyle name="td 2" xfId="188"/>
    <cellStyle name="td 3" xfId="323"/>
    <cellStyle name="tr" xfId="104"/>
    <cellStyle name="tr 2" xfId="324"/>
    <cellStyle name="xl21" xfId="105"/>
    <cellStyle name="xl21 2" xfId="189"/>
    <cellStyle name="xl21 3" xfId="325"/>
    <cellStyle name="xl22" xfId="93"/>
    <cellStyle name="xl22 2" xfId="173"/>
    <cellStyle name="xl22 2 2" xfId="226"/>
    <cellStyle name="xl22 3" xfId="208"/>
    <cellStyle name="xl22 3 2" xfId="313"/>
    <cellStyle name="xl23" xfId="94"/>
    <cellStyle name="xl23 2" xfId="174"/>
    <cellStyle name="xl23 2 2" xfId="227"/>
    <cellStyle name="xl23 3" xfId="215"/>
    <cellStyle name="xl23 3 2" xfId="314"/>
    <cellStyle name="xl24" xfId="95"/>
    <cellStyle name="xl24 2" xfId="175"/>
    <cellStyle name="xl24 2 2" xfId="228"/>
    <cellStyle name="xl24 3" xfId="204"/>
    <cellStyle name="xl24 3 2" xfId="315"/>
    <cellStyle name="xl25" xfId="96"/>
    <cellStyle name="xl25 2" xfId="176"/>
    <cellStyle name="xl25 2 2" xfId="229"/>
    <cellStyle name="xl25 3" xfId="209"/>
    <cellStyle name="xl25 3 2" xfId="316"/>
    <cellStyle name="xl25 7" xfId="353"/>
    <cellStyle name="xl26" xfId="97"/>
    <cellStyle name="xl26 2" xfId="190"/>
    <cellStyle name="xl26 2 2" xfId="230"/>
    <cellStyle name="xl26 3" xfId="217"/>
    <cellStyle name="xl26 3 2" xfId="317"/>
    <cellStyle name="xl26 4" xfId="351"/>
    <cellStyle name="xl27" xfId="106"/>
    <cellStyle name="xl27 2" xfId="177"/>
    <cellStyle name="xl27 2 2" xfId="240"/>
    <cellStyle name="xl27 3" xfId="326"/>
    <cellStyle name="xl28" xfId="98"/>
    <cellStyle name="xl28 2" xfId="191"/>
    <cellStyle name="xl28 2 2" xfId="231"/>
    <cellStyle name="xl28 3" xfId="210"/>
    <cellStyle name="xl28 3 2" xfId="318"/>
    <cellStyle name="xl29" xfId="107"/>
    <cellStyle name="xl29 2" xfId="178"/>
    <cellStyle name="xl29 2 2" xfId="241"/>
    <cellStyle name="xl29 3" xfId="211"/>
    <cellStyle name="xl29 3 2" xfId="327"/>
    <cellStyle name="xl30" xfId="108"/>
    <cellStyle name="xl30 2" xfId="180"/>
    <cellStyle name="xl30 2 2" xfId="242"/>
    <cellStyle name="xl30 3" xfId="213"/>
    <cellStyle name="xl30 3 2" xfId="328"/>
    <cellStyle name="xl31" xfId="86"/>
    <cellStyle name="xl31 2" xfId="192"/>
    <cellStyle name="xl31 2 2" xfId="233"/>
    <cellStyle name="xl31 3" xfId="212"/>
    <cellStyle name="xl31 3 2" xfId="307"/>
    <cellStyle name="xl32" xfId="109"/>
    <cellStyle name="xl32 2" xfId="193"/>
    <cellStyle name="xl32 2 2" xfId="243"/>
    <cellStyle name="xl32 3" xfId="222"/>
    <cellStyle name="xl32 3 2" xfId="329"/>
    <cellStyle name="xl33" xfId="110"/>
    <cellStyle name="xl33 2" xfId="194"/>
    <cellStyle name="xl33 2 2" xfId="244"/>
    <cellStyle name="xl33 3" xfId="223"/>
    <cellStyle name="xl33 3 2" xfId="330"/>
    <cellStyle name="xl34" xfId="111"/>
    <cellStyle name="xl34 2" xfId="183"/>
    <cellStyle name="xl34 2 2" xfId="245"/>
    <cellStyle name="xl34 3" xfId="220"/>
    <cellStyle name="xl34 3 2" xfId="331"/>
    <cellStyle name="xl35" xfId="88"/>
    <cellStyle name="xl35 2" xfId="184"/>
    <cellStyle name="xl35 2 2" xfId="236"/>
    <cellStyle name="xl35 3" xfId="309"/>
    <cellStyle name="xl36" xfId="89"/>
    <cellStyle name="xl36 2" xfId="185"/>
    <cellStyle name="xl36 2 2" xfId="237"/>
    <cellStyle name="xl36 3" xfId="203"/>
    <cellStyle name="xl36 3 2" xfId="310"/>
    <cellStyle name="xl37" xfId="91"/>
    <cellStyle name="xl37 2" xfId="186"/>
    <cellStyle name="xl37 2 2" xfId="238"/>
    <cellStyle name="xl37 3" xfId="214"/>
    <cellStyle name="xl37 3 2" xfId="312"/>
    <cellStyle name="xl37 7" xfId="352"/>
    <cellStyle name="xl38" xfId="112"/>
    <cellStyle name="xl38 2" xfId="195"/>
    <cellStyle name="xl38 2 2" xfId="246"/>
    <cellStyle name="xl38 3" xfId="221"/>
    <cellStyle name="xl38 3 2" xfId="332"/>
    <cellStyle name="xl39" xfId="99"/>
    <cellStyle name="xl39 2" xfId="179"/>
    <cellStyle name="xl39 2 2" xfId="239"/>
    <cellStyle name="xl39 3" xfId="224"/>
    <cellStyle name="xl39 3 2" xfId="319"/>
    <cellStyle name="xl40" xfId="85"/>
    <cellStyle name="xl40 2" xfId="181"/>
    <cellStyle name="xl40 2 2" xfId="232"/>
    <cellStyle name="xl40 3" xfId="205"/>
    <cellStyle name="xl40 3 2" xfId="306"/>
    <cellStyle name="xl41" xfId="87"/>
    <cellStyle name="xl41 2" xfId="182"/>
    <cellStyle name="xl41 2 2" xfId="234"/>
    <cellStyle name="xl41 3" xfId="206"/>
    <cellStyle name="xl41 3 2" xfId="308"/>
    <cellStyle name="xl42" xfId="90"/>
    <cellStyle name="xl42 2" xfId="196"/>
    <cellStyle name="xl42 2 2" xfId="235"/>
    <cellStyle name="xl42 3" xfId="207"/>
    <cellStyle name="xl42 3 2" xfId="311"/>
    <cellStyle name="xl43" xfId="113"/>
    <cellStyle name="xl43 2" xfId="197"/>
    <cellStyle name="xl43 2 2" xfId="247"/>
    <cellStyle name="xl43 3" xfId="225"/>
    <cellStyle name="xl43 3 2" xfId="333"/>
    <cellStyle name="xl44" xfId="114"/>
    <cellStyle name="xl44 2" xfId="198"/>
    <cellStyle name="xl44 2 2" xfId="248"/>
    <cellStyle name="xl44 3" xfId="216"/>
    <cellStyle name="xl44 3 2" xfId="334"/>
    <cellStyle name="xl45" xfId="115"/>
    <cellStyle name="xl45 2" xfId="218"/>
    <cellStyle name="xl45 2 2" xfId="249"/>
    <cellStyle name="xl45 3" xfId="335"/>
    <cellStyle name="xl46" xfId="116"/>
    <cellStyle name="xl46 2" xfId="219"/>
    <cellStyle name="xl46 2 2" xfId="250"/>
    <cellStyle name="xl46 3" xfId="336"/>
    <cellStyle name="xl55" xfId="202"/>
    <cellStyle name="xl60" xfId="199"/>
    <cellStyle name="xl61" xfId="350"/>
    <cellStyle name="xl63" xfId="200"/>
    <cellStyle name="xl64" xfId="201"/>
    <cellStyle name="Акцент1" xfId="37" builtinId="29" customBuiltin="1"/>
    <cellStyle name="Акцент1 2" xfId="38"/>
    <cellStyle name="Акцент1 3" xfId="148"/>
    <cellStyle name="Акцент1 4" xfId="282"/>
    <cellStyle name="Акцент2" xfId="39" builtinId="33" customBuiltin="1"/>
    <cellStyle name="Акцент2 2" xfId="40"/>
    <cellStyle name="Акцент2 3" xfId="149"/>
    <cellStyle name="Акцент2 4" xfId="283"/>
    <cellStyle name="Акцент3" xfId="41" builtinId="37" customBuiltin="1"/>
    <cellStyle name="Акцент3 2" xfId="42"/>
    <cellStyle name="Акцент3 3" xfId="150"/>
    <cellStyle name="Акцент3 4" xfId="284"/>
    <cellStyle name="Акцент4" xfId="43" builtinId="41" customBuiltin="1"/>
    <cellStyle name="Акцент4 2" xfId="44"/>
    <cellStyle name="Акцент4 3" xfId="151"/>
    <cellStyle name="Акцент4 4" xfId="285"/>
    <cellStyle name="Акцент5" xfId="45" builtinId="45" customBuiltin="1"/>
    <cellStyle name="Акцент5 2" xfId="46"/>
    <cellStyle name="Акцент5 3" xfId="152"/>
    <cellStyle name="Акцент5 4" xfId="286"/>
    <cellStyle name="Акцент6" xfId="47" builtinId="49" customBuiltin="1"/>
    <cellStyle name="Акцент6 2" xfId="48"/>
    <cellStyle name="Акцент6 3" xfId="153"/>
    <cellStyle name="Акцент6 4" xfId="287"/>
    <cellStyle name="Ввод " xfId="49" builtinId="20" customBuiltin="1"/>
    <cellStyle name="Ввод  2" xfId="50"/>
    <cellStyle name="Ввод  3" xfId="154"/>
    <cellStyle name="Ввод  4" xfId="288"/>
    <cellStyle name="Вывод" xfId="51" builtinId="21" customBuiltin="1"/>
    <cellStyle name="Вывод 2" xfId="52"/>
    <cellStyle name="Вывод 3" xfId="155"/>
    <cellStyle name="Вывод 4" xfId="289"/>
    <cellStyle name="Вычисление" xfId="53" builtinId="22" customBuiltin="1"/>
    <cellStyle name="Вычисление 2" xfId="54"/>
    <cellStyle name="Вычисление 3" xfId="156"/>
    <cellStyle name="Вычисление 4" xfId="290"/>
    <cellStyle name="Заголовок 1" xfId="55" builtinId="16" customBuiltin="1"/>
    <cellStyle name="Заголовок 1 2" xfId="56"/>
    <cellStyle name="Заголовок 1 3" xfId="157"/>
    <cellStyle name="Заголовок 1 4" xfId="291"/>
    <cellStyle name="Заголовок 2" xfId="57" builtinId="17" customBuiltin="1"/>
    <cellStyle name="Заголовок 2 2" xfId="58"/>
    <cellStyle name="Заголовок 2 3" xfId="158"/>
    <cellStyle name="Заголовок 2 4" xfId="292"/>
    <cellStyle name="Заголовок 3" xfId="59" builtinId="18" customBuiltin="1"/>
    <cellStyle name="Заголовок 3 2" xfId="60"/>
    <cellStyle name="Заголовок 3 3" xfId="159"/>
    <cellStyle name="Заголовок 3 4" xfId="293"/>
    <cellStyle name="Заголовок 4" xfId="61" builtinId="19" customBuiltin="1"/>
    <cellStyle name="Заголовок 4 2" xfId="62"/>
    <cellStyle name="Заголовок 4 3" xfId="160"/>
    <cellStyle name="Заголовок 4 4" xfId="294"/>
    <cellStyle name="Итог" xfId="63" builtinId="25" customBuiltin="1"/>
    <cellStyle name="Итог 2" xfId="64"/>
    <cellStyle name="Итог 3" xfId="161"/>
    <cellStyle name="Итог 4" xfId="295"/>
    <cellStyle name="Контрольная ячейка" xfId="65" builtinId="23" customBuiltin="1"/>
    <cellStyle name="Контрольная ячейка 2" xfId="66"/>
    <cellStyle name="Контрольная ячейка 3" xfId="162"/>
    <cellStyle name="Контрольная ячейка 4" xfId="296"/>
    <cellStyle name="Название" xfId="67" builtinId="15" customBuiltin="1"/>
    <cellStyle name="Название 2" xfId="68"/>
    <cellStyle name="Название 3" xfId="163"/>
    <cellStyle name="Название 4" xfId="297"/>
    <cellStyle name="Нейтральный" xfId="69" builtinId="28" customBuiltin="1"/>
    <cellStyle name="Нейтральный 2" xfId="70"/>
    <cellStyle name="Нейтральный 3" xfId="164"/>
    <cellStyle name="Нейтральный 4" xfId="298"/>
    <cellStyle name="Обычный" xfId="0" builtinId="0"/>
    <cellStyle name="Обычный 2" xfId="71"/>
    <cellStyle name="Обычный 3" xfId="92"/>
    <cellStyle name="Обычный 4" xfId="117"/>
    <cellStyle name="Обычный 5" xfId="172"/>
    <cellStyle name="Обычный 6" xfId="251"/>
    <cellStyle name="Обычный_БЕЗ УЧЕТА СЧЕТОВ БЮДЖЕТА" xfId="72"/>
    <cellStyle name="Плохой" xfId="73" builtinId="27" customBuiltin="1"/>
    <cellStyle name="Плохой 2" xfId="74"/>
    <cellStyle name="Плохой 3" xfId="165"/>
    <cellStyle name="Плохой 4" xfId="299"/>
    <cellStyle name="Пояснение" xfId="75" builtinId="53" customBuiltin="1"/>
    <cellStyle name="Пояснение 2" xfId="76"/>
    <cellStyle name="Пояснение 3" xfId="166"/>
    <cellStyle name="Пояснение 4" xfId="300"/>
    <cellStyle name="Примечание" xfId="77" builtinId="10" customBuiltin="1"/>
    <cellStyle name="Примечание 2" xfId="78"/>
    <cellStyle name="Примечание 2 2" xfId="168"/>
    <cellStyle name="Примечание 2 2 2" xfId="349"/>
    <cellStyle name="Примечание 2 3" xfId="302"/>
    <cellStyle name="Примечание 3" xfId="167"/>
    <cellStyle name="Примечание 4" xfId="301"/>
    <cellStyle name="Связанная ячейка" xfId="79" builtinId="24" customBuiltin="1"/>
    <cellStyle name="Связанная ячейка 2" xfId="80"/>
    <cellStyle name="Связанная ячейка 3" xfId="169"/>
    <cellStyle name="Связанная ячейка 4" xfId="303"/>
    <cellStyle name="Текст предупреждения" xfId="81" builtinId="11" customBuiltin="1"/>
    <cellStyle name="Текст предупреждения 2" xfId="82"/>
    <cellStyle name="Текст предупреждения 3" xfId="170"/>
    <cellStyle name="Текст предупреждения 4" xfId="304"/>
    <cellStyle name="Хороший" xfId="83" builtinId="26" customBuiltin="1"/>
    <cellStyle name="Хороший 2" xfId="84"/>
    <cellStyle name="Хороший 3" xfId="171"/>
    <cellStyle name="Хороший 4" xfId="30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  <pageSetUpPr fitToPage="1"/>
  </sheetPr>
  <dimension ref="A1:F41"/>
  <sheetViews>
    <sheetView view="pageBreakPreview" topLeftCell="A35" zoomScaleNormal="100" zoomScaleSheetLayoutView="100" workbookViewId="0">
      <selection activeCell="I34" sqref="I34"/>
    </sheetView>
  </sheetViews>
  <sheetFormatPr defaultColWidth="9.109375" defaultRowHeight="15.6" x14ac:dyDescent="0.25"/>
  <cols>
    <col min="1" max="1" width="45.88671875" style="1" customWidth="1"/>
    <col min="2" max="2" width="23.5546875" style="2" customWidth="1"/>
    <col min="3" max="3" width="15" style="12" customWidth="1"/>
    <col min="4" max="4" width="14.33203125" style="1" customWidth="1"/>
    <col min="5" max="5" width="14" style="1" customWidth="1"/>
    <col min="6" max="6" width="9.6640625" style="13" customWidth="1"/>
    <col min="7" max="16384" width="9.109375" style="1"/>
  </cols>
  <sheetData>
    <row r="1" spans="1:6" x14ac:dyDescent="0.3">
      <c r="C1" s="1"/>
      <c r="F1" s="3" t="s">
        <v>108</v>
      </c>
    </row>
    <row r="2" spans="1:6" x14ac:dyDescent="0.25">
      <c r="C2" s="1"/>
      <c r="F2" s="4" t="s">
        <v>74</v>
      </c>
    </row>
    <row r="3" spans="1:6" x14ac:dyDescent="0.3">
      <c r="C3" s="1"/>
      <c r="F3" s="5" t="s">
        <v>142</v>
      </c>
    </row>
    <row r="5" spans="1:6" x14ac:dyDescent="0.25">
      <c r="A5" s="131" t="s">
        <v>135</v>
      </c>
      <c r="B5" s="131"/>
      <c r="C5" s="131"/>
      <c r="D5" s="131"/>
      <c r="E5" s="131"/>
      <c r="F5" s="131"/>
    </row>
    <row r="6" spans="1:6" x14ac:dyDescent="0.25">
      <c r="A6" s="131" t="s">
        <v>136</v>
      </c>
      <c r="B6" s="131"/>
      <c r="C6" s="131"/>
      <c r="D6" s="131"/>
      <c r="E6" s="131"/>
      <c r="F6" s="131"/>
    </row>
    <row r="7" spans="1:6" x14ac:dyDescent="0.25">
      <c r="A7" s="131" t="s">
        <v>187</v>
      </c>
      <c r="B7" s="131"/>
      <c r="C7" s="131"/>
      <c r="D7" s="131"/>
      <c r="E7" s="131"/>
      <c r="F7" s="131"/>
    </row>
    <row r="8" spans="1:6" x14ac:dyDescent="0.25">
      <c r="A8" s="6"/>
      <c r="C8" s="7"/>
      <c r="D8" s="7"/>
      <c r="E8" s="7"/>
      <c r="F8" s="7" t="s">
        <v>34</v>
      </c>
    </row>
    <row r="9" spans="1:6" s="11" customFormat="1" ht="62.4" x14ac:dyDescent="0.25">
      <c r="A9" s="8" t="s">
        <v>46</v>
      </c>
      <c r="B9" s="9" t="s">
        <v>16</v>
      </c>
      <c r="C9" s="10" t="s">
        <v>109</v>
      </c>
      <c r="D9" s="8" t="s">
        <v>110</v>
      </c>
      <c r="E9" s="8" t="s">
        <v>111</v>
      </c>
      <c r="F9" s="14" t="s">
        <v>112</v>
      </c>
    </row>
    <row r="10" spans="1:6" s="15" customFormat="1" ht="31.2" x14ac:dyDescent="0.25">
      <c r="A10" s="101" t="s">
        <v>113</v>
      </c>
      <c r="B10" s="102" t="s">
        <v>114</v>
      </c>
      <c r="C10" s="103">
        <f>SUM(C11:C30)</f>
        <v>92757059.719999999</v>
      </c>
      <c r="D10" s="103">
        <f>SUM(D11:D30)</f>
        <v>91007971.800999984</v>
      </c>
      <c r="E10" s="103">
        <f>SUM(E11:E30)</f>
        <v>1749087.9199999997</v>
      </c>
      <c r="F10" s="117">
        <v>0.98109999999999997</v>
      </c>
    </row>
    <row r="11" spans="1:6" ht="109.2" x14ac:dyDescent="0.25">
      <c r="A11" s="104" t="s">
        <v>180</v>
      </c>
      <c r="B11" s="105" t="s">
        <v>179</v>
      </c>
      <c r="C11" s="106">
        <v>0</v>
      </c>
      <c r="D11" s="106">
        <v>0</v>
      </c>
      <c r="E11" s="106">
        <v>0</v>
      </c>
      <c r="F11" s="107">
        <v>0</v>
      </c>
    </row>
    <row r="12" spans="1:6" ht="93.6" x14ac:dyDescent="0.25">
      <c r="A12" s="104" t="s">
        <v>115</v>
      </c>
      <c r="B12" s="105" t="s">
        <v>116</v>
      </c>
      <c r="C12" s="106">
        <v>2454200</v>
      </c>
      <c r="D12" s="106">
        <v>2507588.23</v>
      </c>
      <c r="E12" s="106">
        <v>-53388.23</v>
      </c>
      <c r="F12" s="113">
        <v>1.0218</v>
      </c>
    </row>
    <row r="13" spans="1:6" ht="109.2" x14ac:dyDescent="0.25">
      <c r="A13" s="104" t="s">
        <v>188</v>
      </c>
      <c r="B13" s="114" t="s">
        <v>189</v>
      </c>
      <c r="C13" s="106">
        <v>12600000</v>
      </c>
      <c r="D13" s="106">
        <v>13361233.501</v>
      </c>
      <c r="E13" s="106">
        <v>-761233.5</v>
      </c>
      <c r="F13" s="113">
        <v>1.0604</v>
      </c>
    </row>
    <row r="14" spans="1:6" ht="46.8" x14ac:dyDescent="0.25">
      <c r="A14" s="104" t="s">
        <v>143</v>
      </c>
      <c r="B14" s="105" t="s">
        <v>149</v>
      </c>
      <c r="C14" s="106">
        <v>1395990.38</v>
      </c>
      <c r="D14" s="106">
        <v>1312390.26</v>
      </c>
      <c r="E14" s="106">
        <v>83600.12</v>
      </c>
      <c r="F14" s="113">
        <v>0.94010000000000005</v>
      </c>
    </row>
    <row r="15" spans="1:6" ht="65.25" customHeight="1" x14ac:dyDescent="0.25">
      <c r="A15" s="104" t="s">
        <v>190</v>
      </c>
      <c r="B15" s="114" t="s">
        <v>191</v>
      </c>
      <c r="C15" s="106">
        <v>0</v>
      </c>
      <c r="D15" s="106">
        <v>154742.32999999999</v>
      </c>
      <c r="E15" s="106">
        <v>-154742.32999999999</v>
      </c>
      <c r="F15" s="113"/>
    </row>
    <row r="16" spans="1:6" ht="31.2" x14ac:dyDescent="0.25">
      <c r="A16" s="104" t="s">
        <v>182</v>
      </c>
      <c r="B16" s="105" t="s">
        <v>181</v>
      </c>
      <c r="C16" s="106">
        <v>166866.68</v>
      </c>
      <c r="D16" s="106">
        <v>30950.240000000002</v>
      </c>
      <c r="E16" s="106">
        <v>135916.44</v>
      </c>
      <c r="F16" s="113">
        <v>0.1855</v>
      </c>
    </row>
    <row r="17" spans="1:6" ht="124.8" x14ac:dyDescent="0.25">
      <c r="A17" s="104" t="s">
        <v>144</v>
      </c>
      <c r="B17" s="105" t="s">
        <v>150</v>
      </c>
      <c r="C17" s="106">
        <v>470000</v>
      </c>
      <c r="D17" s="106">
        <v>470000</v>
      </c>
      <c r="E17" s="106">
        <v>0</v>
      </c>
      <c r="F17" s="107">
        <v>1</v>
      </c>
    </row>
    <row r="18" spans="1:6" ht="162" customHeight="1" x14ac:dyDescent="0.25">
      <c r="A18" s="104" t="s">
        <v>192</v>
      </c>
      <c r="B18" s="114" t="s">
        <v>193</v>
      </c>
      <c r="C18" s="106"/>
      <c r="D18" s="106">
        <v>20000</v>
      </c>
      <c r="E18" s="106">
        <v>-20000</v>
      </c>
      <c r="F18" s="107"/>
    </row>
    <row r="19" spans="1:6" ht="109.2" x14ac:dyDescent="0.25">
      <c r="A19" s="104" t="s">
        <v>194</v>
      </c>
      <c r="B19" s="114" t="s">
        <v>195</v>
      </c>
      <c r="C19" s="106">
        <v>74740.490000000005</v>
      </c>
      <c r="D19" s="106">
        <v>81607.89</v>
      </c>
      <c r="E19" s="106">
        <v>-6867.4</v>
      </c>
      <c r="F19" s="113">
        <v>1.0919000000000001</v>
      </c>
    </row>
    <row r="20" spans="1:6" ht="93.6" x14ac:dyDescent="0.25">
      <c r="A20" s="104" t="s">
        <v>196</v>
      </c>
      <c r="B20" s="114" t="s">
        <v>197</v>
      </c>
      <c r="C20" s="106">
        <v>31788.43</v>
      </c>
      <c r="D20" s="106">
        <v>31788.43</v>
      </c>
      <c r="E20" s="106">
        <v>0</v>
      </c>
      <c r="F20" s="107">
        <v>1</v>
      </c>
    </row>
    <row r="21" spans="1:6" ht="31.5" customHeight="1" x14ac:dyDescent="0.25">
      <c r="A21" s="104" t="s">
        <v>198</v>
      </c>
      <c r="B21" s="114" t="s">
        <v>199</v>
      </c>
      <c r="C21" s="106">
        <v>385465.26</v>
      </c>
      <c r="D21" s="106">
        <v>224121.96</v>
      </c>
      <c r="E21" s="106">
        <v>161343.29999999999</v>
      </c>
      <c r="F21" s="113">
        <v>0.58140000000000003</v>
      </c>
    </row>
    <row r="22" spans="1:6" ht="31.2" x14ac:dyDescent="0.25">
      <c r="A22" s="104" t="s">
        <v>117</v>
      </c>
      <c r="B22" s="114" t="s">
        <v>202</v>
      </c>
      <c r="C22" s="106">
        <v>7398022</v>
      </c>
      <c r="D22" s="106">
        <v>7398022</v>
      </c>
      <c r="E22" s="106">
        <v>0</v>
      </c>
      <c r="F22" s="107">
        <v>1</v>
      </c>
    </row>
    <row r="23" spans="1:6" ht="46.8" x14ac:dyDescent="0.25">
      <c r="A23" s="104" t="s">
        <v>183</v>
      </c>
      <c r="B23" s="114" t="s">
        <v>203</v>
      </c>
      <c r="C23" s="106">
        <v>1653602</v>
      </c>
      <c r="D23" s="106">
        <v>1653602</v>
      </c>
      <c r="E23" s="106">
        <v>0</v>
      </c>
      <c r="F23" s="107">
        <v>1</v>
      </c>
    </row>
    <row r="24" spans="1:6" ht="31.2" x14ac:dyDescent="0.25">
      <c r="A24" s="115" t="s">
        <v>118</v>
      </c>
      <c r="B24" s="114" t="s">
        <v>204</v>
      </c>
      <c r="C24" s="106">
        <v>13595954.539999999</v>
      </c>
      <c r="D24" s="106">
        <v>13565519.189999999</v>
      </c>
      <c r="E24" s="106">
        <v>30435.35</v>
      </c>
      <c r="F24" s="113">
        <v>0.99780000000000002</v>
      </c>
    </row>
    <row r="25" spans="1:6" ht="61.5" customHeight="1" x14ac:dyDescent="0.25">
      <c r="A25" s="115" t="s">
        <v>200</v>
      </c>
      <c r="B25" s="114" t="s">
        <v>201</v>
      </c>
      <c r="C25" s="106">
        <v>1076147.5</v>
      </c>
      <c r="D25" s="106">
        <v>1025692.5</v>
      </c>
      <c r="E25" s="106">
        <v>50455</v>
      </c>
      <c r="F25" s="113">
        <v>0.95309999999999995</v>
      </c>
    </row>
    <row r="26" spans="1:6" ht="62.4" x14ac:dyDescent="0.25">
      <c r="A26" s="104" t="s">
        <v>119</v>
      </c>
      <c r="B26" s="114" t="s">
        <v>205</v>
      </c>
      <c r="C26" s="106">
        <v>496700</v>
      </c>
      <c r="D26" s="106">
        <v>494952.65</v>
      </c>
      <c r="E26" s="106">
        <v>1747.35</v>
      </c>
      <c r="F26" s="113">
        <v>0.99650000000000005</v>
      </c>
    </row>
    <row r="27" spans="1:6" s="15" customFormat="1" ht="93.6" x14ac:dyDescent="0.25">
      <c r="A27" s="104" t="s">
        <v>145</v>
      </c>
      <c r="B27" s="114" t="s">
        <v>206</v>
      </c>
      <c r="C27" s="106">
        <v>50198682.439999998</v>
      </c>
      <c r="D27" s="106">
        <v>47916950.409999996</v>
      </c>
      <c r="E27" s="106">
        <v>2281732.0299999998</v>
      </c>
      <c r="F27" s="113">
        <v>0.95450000000000002</v>
      </c>
    </row>
    <row r="28" spans="1:6" s="15" customFormat="1" ht="31.2" x14ac:dyDescent="0.25">
      <c r="A28" s="104" t="s">
        <v>120</v>
      </c>
      <c r="B28" s="114" t="s">
        <v>207</v>
      </c>
      <c r="C28" s="106">
        <v>758900</v>
      </c>
      <c r="D28" s="106">
        <v>758900</v>
      </c>
      <c r="E28" s="106">
        <v>0</v>
      </c>
      <c r="F28" s="107">
        <v>1</v>
      </c>
    </row>
    <row r="29" spans="1:6" s="15" customFormat="1" ht="83.25" customHeight="1" x14ac:dyDescent="0.25">
      <c r="A29" s="116" t="s">
        <v>209</v>
      </c>
      <c r="B29" s="114" t="s">
        <v>210</v>
      </c>
      <c r="C29" s="106">
        <v>0</v>
      </c>
      <c r="D29" s="106">
        <v>10427.41</v>
      </c>
      <c r="E29" s="106">
        <v>-10427.41</v>
      </c>
      <c r="F29" s="107"/>
    </row>
    <row r="30" spans="1:6" ht="78" x14ac:dyDescent="0.25">
      <c r="A30" s="104" t="s">
        <v>184</v>
      </c>
      <c r="B30" s="114" t="s">
        <v>208</v>
      </c>
      <c r="C30" s="106">
        <v>0</v>
      </c>
      <c r="D30" s="106">
        <v>-10517.2</v>
      </c>
      <c r="E30" s="106">
        <v>10517.2</v>
      </c>
      <c r="F30" s="107"/>
    </row>
    <row r="31" spans="1:6" s="15" customFormat="1" x14ac:dyDescent="0.25">
      <c r="A31" s="101" t="s">
        <v>121</v>
      </c>
      <c r="B31" s="102" t="s">
        <v>122</v>
      </c>
      <c r="C31" s="103">
        <f>SUM(C32:C40)</f>
        <v>8832000</v>
      </c>
      <c r="D31" s="103">
        <f>SUM(D32:D40)</f>
        <v>9175622.5399999991</v>
      </c>
      <c r="E31" s="103">
        <f>SUM(E32:E40)</f>
        <v>-343622.54000000004</v>
      </c>
      <c r="F31" s="117">
        <v>1.0388999999999999</v>
      </c>
    </row>
    <row r="32" spans="1:6" ht="109.2" x14ac:dyDescent="0.25">
      <c r="A32" s="104" t="s">
        <v>146</v>
      </c>
      <c r="B32" s="105" t="s">
        <v>123</v>
      </c>
      <c r="C32" s="106">
        <v>6981000</v>
      </c>
      <c r="D32" s="106">
        <v>7273707.21</v>
      </c>
      <c r="E32" s="106">
        <v>-292707.21000000002</v>
      </c>
      <c r="F32" s="113">
        <v>1.0419</v>
      </c>
    </row>
    <row r="33" spans="1:6" s="15" customFormat="1" ht="171.6" x14ac:dyDescent="0.25">
      <c r="A33" s="104" t="s">
        <v>124</v>
      </c>
      <c r="B33" s="105" t="s">
        <v>125</v>
      </c>
      <c r="C33" s="106">
        <v>3000</v>
      </c>
      <c r="D33" s="106">
        <v>3122.57</v>
      </c>
      <c r="E33" s="106">
        <v>-122.57</v>
      </c>
      <c r="F33" s="113">
        <v>1.0408999999999999</v>
      </c>
    </row>
    <row r="34" spans="1:6" ht="62.4" x14ac:dyDescent="0.25">
      <c r="A34" s="104" t="s">
        <v>126</v>
      </c>
      <c r="B34" s="105" t="s">
        <v>127</v>
      </c>
      <c r="C34" s="106">
        <v>1000</v>
      </c>
      <c r="D34" s="106">
        <v>1736.93</v>
      </c>
      <c r="E34" s="106">
        <v>-736.93</v>
      </c>
      <c r="F34" s="113">
        <v>1.7369000000000001</v>
      </c>
    </row>
    <row r="35" spans="1:6" ht="187.2" x14ac:dyDescent="0.3">
      <c r="A35" s="119" t="s">
        <v>212</v>
      </c>
      <c r="B35" s="114" t="s">
        <v>211</v>
      </c>
      <c r="C35" s="106"/>
      <c r="D35" s="106">
        <v>9005.9599999999991</v>
      </c>
      <c r="E35" s="106">
        <v>-9005.9599999999991</v>
      </c>
      <c r="F35" s="113"/>
    </row>
    <row r="36" spans="1:6" s="15" customFormat="1" ht="46.8" x14ac:dyDescent="0.25">
      <c r="A36" s="104" t="s">
        <v>24</v>
      </c>
      <c r="B36" s="105" t="s">
        <v>128</v>
      </c>
      <c r="C36" s="106">
        <v>385000</v>
      </c>
      <c r="D36" s="106">
        <v>426077.26</v>
      </c>
      <c r="E36" s="106">
        <v>-41077.26</v>
      </c>
      <c r="F36" s="113">
        <v>1.1067</v>
      </c>
    </row>
    <row r="37" spans="1:6" ht="93.6" x14ac:dyDescent="0.25">
      <c r="A37" s="104" t="s">
        <v>147</v>
      </c>
      <c r="B37" s="105" t="s">
        <v>129</v>
      </c>
      <c r="C37" s="106">
        <v>910000</v>
      </c>
      <c r="D37" s="106">
        <v>909436.47</v>
      </c>
      <c r="E37" s="106">
        <v>563.53</v>
      </c>
      <c r="F37" s="113">
        <v>0.99939999999999996</v>
      </c>
    </row>
    <row r="38" spans="1:6" ht="62.4" x14ac:dyDescent="0.25">
      <c r="A38" s="104" t="s">
        <v>148</v>
      </c>
      <c r="B38" s="105" t="s">
        <v>130</v>
      </c>
      <c r="C38" s="106">
        <v>200000</v>
      </c>
      <c r="D38" s="106">
        <v>192902.86</v>
      </c>
      <c r="E38" s="106">
        <v>7097.14</v>
      </c>
      <c r="F38" s="113">
        <v>0.96450000000000002</v>
      </c>
    </row>
    <row r="39" spans="1:6" ht="62.4" x14ac:dyDescent="0.25">
      <c r="A39" s="104" t="s">
        <v>131</v>
      </c>
      <c r="B39" s="105" t="s">
        <v>132</v>
      </c>
      <c r="C39" s="106">
        <v>345000</v>
      </c>
      <c r="D39" s="106">
        <v>359227.02</v>
      </c>
      <c r="E39" s="106">
        <v>-14227.02</v>
      </c>
      <c r="F39" s="113">
        <v>1.0411999999999999</v>
      </c>
    </row>
    <row r="40" spans="1:6" ht="62.4" x14ac:dyDescent="0.25">
      <c r="A40" s="104" t="s">
        <v>133</v>
      </c>
      <c r="B40" s="105" t="s">
        <v>134</v>
      </c>
      <c r="C40" s="106">
        <v>7000</v>
      </c>
      <c r="D40" s="106">
        <v>406.26</v>
      </c>
      <c r="E40" s="106">
        <v>6593.74</v>
      </c>
      <c r="F40" s="113">
        <v>5.8000000000000003E-2</v>
      </c>
    </row>
    <row r="41" spans="1:6" s="15" customFormat="1" x14ac:dyDescent="0.25">
      <c r="A41" s="108" t="s">
        <v>137</v>
      </c>
      <c r="B41" s="108"/>
      <c r="C41" s="109">
        <v>101589059.72</v>
      </c>
      <c r="D41" s="109">
        <v>100183594.34</v>
      </c>
      <c r="E41" s="109">
        <v>1405465.38</v>
      </c>
      <c r="F41" s="118">
        <v>0.98619999999999997</v>
      </c>
    </row>
  </sheetData>
  <mergeCells count="3">
    <mergeCell ref="A7:F7"/>
    <mergeCell ref="A6:F6"/>
    <mergeCell ref="A5:F5"/>
  </mergeCells>
  <phoneticPr fontId="0" type="noConversion"/>
  <pageMargins left="0.7874015748031496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K30"/>
  <sheetViews>
    <sheetView view="pageBreakPreview" zoomScale="80" zoomScaleNormal="100" zoomScaleSheetLayoutView="80" workbookViewId="0">
      <selection activeCell="L21" sqref="L21"/>
    </sheetView>
  </sheetViews>
  <sheetFormatPr defaultColWidth="9.109375" defaultRowHeight="15.6" x14ac:dyDescent="0.25"/>
  <cols>
    <col min="1" max="1" width="56.109375" style="41" customWidth="1"/>
    <col min="2" max="2" width="8.88671875" style="19" customWidth="1"/>
    <col min="3" max="3" width="16.5546875" style="19" customWidth="1"/>
    <col min="4" max="4" width="17" style="19" customWidth="1"/>
    <col min="5" max="5" width="14" style="19" customWidth="1"/>
    <col min="6" max="6" width="10.109375" style="40" customWidth="1"/>
    <col min="7" max="7" width="3.5546875" style="19" customWidth="1"/>
    <col min="8" max="8" width="4.33203125" style="19" customWidth="1"/>
    <col min="9" max="16384" width="9.109375" style="19"/>
  </cols>
  <sheetData>
    <row r="1" spans="1:11" x14ac:dyDescent="0.25">
      <c r="A1" s="18"/>
      <c r="B1" s="18"/>
      <c r="C1" s="18"/>
      <c r="D1" s="18"/>
      <c r="F1" s="20" t="s">
        <v>139</v>
      </c>
      <c r="G1" s="21"/>
      <c r="H1" s="22"/>
    </row>
    <row r="2" spans="1:11" x14ac:dyDescent="0.25">
      <c r="A2" s="18"/>
      <c r="B2" s="18"/>
      <c r="C2" s="18"/>
      <c r="D2" s="18"/>
      <c r="F2" s="20" t="str">
        <f>'1 Д'!F2</f>
        <v>к решению Совета депутатов сельского поселения Алакуртти</v>
      </c>
      <c r="G2" s="21"/>
      <c r="H2" s="22"/>
    </row>
    <row r="3" spans="1:11" x14ac:dyDescent="0.3">
      <c r="A3" s="23"/>
      <c r="B3" s="24"/>
      <c r="C3" s="24"/>
      <c r="D3" s="24"/>
      <c r="F3" s="16" t="str">
        <f>'1 Д'!F3</f>
        <v xml:space="preserve"> Кандалакшского района от _____________ № _____</v>
      </c>
      <c r="G3" s="25"/>
      <c r="H3" s="26"/>
      <c r="I3" s="18"/>
      <c r="J3" s="18"/>
      <c r="K3" s="18"/>
    </row>
    <row r="4" spans="1:11" s="33" customFormat="1" x14ac:dyDescent="0.25">
      <c r="A4" s="27"/>
      <c r="B4" s="28"/>
      <c r="C4" s="28"/>
      <c r="D4" s="29"/>
      <c r="E4" s="30"/>
      <c r="F4" s="31"/>
      <c r="G4" s="30"/>
      <c r="H4" s="32"/>
    </row>
    <row r="5" spans="1:11" s="33" customFormat="1" x14ac:dyDescent="0.25">
      <c r="A5" s="132" t="s">
        <v>174</v>
      </c>
      <c r="B5" s="132"/>
      <c r="C5" s="132"/>
      <c r="D5" s="132"/>
      <c r="E5" s="132"/>
      <c r="F5" s="133"/>
      <c r="G5" s="30"/>
      <c r="H5" s="32"/>
    </row>
    <row r="6" spans="1:11" s="33" customFormat="1" x14ac:dyDescent="0.25">
      <c r="A6" s="132" t="str">
        <f>'1 Д'!A7:F7</f>
        <v>за 2021 год</v>
      </c>
      <c r="B6" s="132"/>
      <c r="C6" s="132"/>
      <c r="D6" s="132"/>
      <c r="E6" s="132"/>
      <c r="F6" s="132"/>
      <c r="G6" s="30"/>
      <c r="H6" s="32"/>
    </row>
    <row r="7" spans="1:11" s="33" customFormat="1" x14ac:dyDescent="0.25">
      <c r="A7" s="32"/>
      <c r="B7" s="32"/>
      <c r="C7" s="32"/>
      <c r="D7" s="32"/>
      <c r="E7" s="34"/>
      <c r="F7" s="35" t="s">
        <v>34</v>
      </c>
      <c r="G7" s="32"/>
      <c r="H7" s="32"/>
    </row>
    <row r="8" spans="1:11" s="46" customFormat="1" ht="46.8" x14ac:dyDescent="0.25">
      <c r="A8" s="42" t="s">
        <v>102</v>
      </c>
      <c r="B8" s="43" t="s">
        <v>19</v>
      </c>
      <c r="C8" s="10" t="s">
        <v>109</v>
      </c>
      <c r="D8" s="14" t="s">
        <v>110</v>
      </c>
      <c r="E8" s="14" t="s">
        <v>111</v>
      </c>
      <c r="F8" s="17" t="s">
        <v>112</v>
      </c>
      <c r="G8" s="44"/>
      <c r="H8" s="45"/>
      <c r="J8" s="46" t="s">
        <v>153</v>
      </c>
    </row>
    <row r="9" spans="1:11" x14ac:dyDescent="0.25">
      <c r="A9" s="36" t="s">
        <v>3</v>
      </c>
      <c r="B9" s="37" t="s">
        <v>22</v>
      </c>
      <c r="C9" s="38">
        <v>17693968.920000002</v>
      </c>
      <c r="D9" s="38">
        <v>17237736.34</v>
      </c>
      <c r="E9" s="38">
        <v>456232.58</v>
      </c>
      <c r="F9" s="39">
        <v>0.97421536219133364</v>
      </c>
    </row>
    <row r="10" spans="1:11" ht="46.8" x14ac:dyDescent="0.25">
      <c r="A10" s="36" t="s">
        <v>47</v>
      </c>
      <c r="B10" s="37" t="s">
        <v>51</v>
      </c>
      <c r="C10" s="38">
        <v>699076</v>
      </c>
      <c r="D10" s="38">
        <v>698618.54</v>
      </c>
      <c r="E10" s="38">
        <v>457.46</v>
      </c>
      <c r="F10" s="39">
        <v>0.99934562193524024</v>
      </c>
    </row>
    <row r="11" spans="1:11" ht="62.4" x14ac:dyDescent="0.25">
      <c r="A11" s="36" t="s">
        <v>33</v>
      </c>
      <c r="B11" s="37" t="s">
        <v>48</v>
      </c>
      <c r="C11" s="38">
        <v>4818209.68</v>
      </c>
      <c r="D11" s="38">
        <v>4806850.33</v>
      </c>
      <c r="E11" s="38">
        <v>11359.35</v>
      </c>
      <c r="F11" s="39">
        <v>0.99764241268968601</v>
      </c>
    </row>
    <row r="12" spans="1:11" x14ac:dyDescent="0.25">
      <c r="A12" s="36" t="s">
        <v>23</v>
      </c>
      <c r="B12" s="37" t="s">
        <v>6</v>
      </c>
      <c r="C12" s="38">
        <v>12176683.24</v>
      </c>
      <c r="D12" s="38">
        <v>11732267.470000001</v>
      </c>
      <c r="E12" s="38">
        <v>444415.77</v>
      </c>
      <c r="F12" s="39">
        <v>0.96350272391581071</v>
      </c>
    </row>
    <row r="13" spans="1:11" x14ac:dyDescent="0.25">
      <c r="A13" s="36" t="s">
        <v>81</v>
      </c>
      <c r="B13" s="37" t="s">
        <v>82</v>
      </c>
      <c r="C13" s="38">
        <v>496700</v>
      </c>
      <c r="D13" s="38">
        <v>494952.65</v>
      </c>
      <c r="E13" s="38">
        <v>1747.35</v>
      </c>
      <c r="F13" s="39">
        <v>0.99648208173948061</v>
      </c>
    </row>
    <row r="14" spans="1:11" x14ac:dyDescent="0.25">
      <c r="A14" s="36" t="s">
        <v>83</v>
      </c>
      <c r="B14" s="37" t="s">
        <v>84</v>
      </c>
      <c r="C14" s="38">
        <v>496700</v>
      </c>
      <c r="D14" s="38">
        <v>494952.65</v>
      </c>
      <c r="E14" s="38">
        <v>1747.35</v>
      </c>
      <c r="F14" s="39">
        <v>0.99648208173948061</v>
      </c>
    </row>
    <row r="15" spans="1:11" x14ac:dyDescent="0.25">
      <c r="A15" s="36" t="s">
        <v>31</v>
      </c>
      <c r="B15" s="37" t="s">
        <v>4</v>
      </c>
      <c r="C15" s="38">
        <v>42486770.460000001</v>
      </c>
      <c r="D15" s="38">
        <v>40315345.700000003</v>
      </c>
      <c r="E15" s="38">
        <v>2171424.7599999998</v>
      </c>
      <c r="F15" s="39">
        <v>0.94889174355946093</v>
      </c>
    </row>
    <row r="16" spans="1:11" x14ac:dyDescent="0.25">
      <c r="A16" s="36" t="s">
        <v>72</v>
      </c>
      <c r="B16" s="37" t="s">
        <v>73</v>
      </c>
      <c r="C16" s="38">
        <v>1072147.5</v>
      </c>
      <c r="D16" s="38">
        <v>1025692.5</v>
      </c>
      <c r="E16" s="38">
        <v>46455</v>
      </c>
      <c r="F16" s="39">
        <v>0.95667107370954085</v>
      </c>
    </row>
    <row r="17" spans="1:6" x14ac:dyDescent="0.25">
      <c r="A17" s="36" t="s">
        <v>32</v>
      </c>
      <c r="B17" s="37" t="s">
        <v>15</v>
      </c>
      <c r="C17" s="38">
        <v>41096422.960000001</v>
      </c>
      <c r="D17" s="38">
        <v>38975453.200000003</v>
      </c>
      <c r="E17" s="38">
        <v>2120969.7599999998</v>
      </c>
      <c r="F17" s="39">
        <v>0.94839040463291946</v>
      </c>
    </row>
    <row r="18" spans="1:6" x14ac:dyDescent="0.25">
      <c r="A18" s="36" t="s">
        <v>61</v>
      </c>
      <c r="B18" s="37" t="s">
        <v>62</v>
      </c>
      <c r="C18" s="38">
        <v>30700</v>
      </c>
      <c r="D18" s="38">
        <v>30700</v>
      </c>
      <c r="E18" s="38">
        <v>0</v>
      </c>
      <c r="F18" s="39">
        <v>1</v>
      </c>
    </row>
    <row r="19" spans="1:6" x14ac:dyDescent="0.25">
      <c r="A19" s="36" t="s">
        <v>8</v>
      </c>
      <c r="B19" s="37" t="s">
        <v>17</v>
      </c>
      <c r="C19" s="38">
        <v>287500</v>
      </c>
      <c r="D19" s="38">
        <v>283500</v>
      </c>
      <c r="E19" s="38">
        <v>4000</v>
      </c>
      <c r="F19" s="39">
        <v>0.98608695652173917</v>
      </c>
    </row>
    <row r="20" spans="1:6" x14ac:dyDescent="0.25">
      <c r="A20" s="36" t="s">
        <v>42</v>
      </c>
      <c r="B20" s="37" t="s">
        <v>37</v>
      </c>
      <c r="C20" s="38">
        <v>26783877.5</v>
      </c>
      <c r="D20" s="38">
        <v>25869715.09</v>
      </c>
      <c r="E20" s="38">
        <v>914162.41</v>
      </c>
      <c r="F20" s="39">
        <v>0.96586892954539538</v>
      </c>
    </row>
    <row r="21" spans="1:6" x14ac:dyDescent="0.25">
      <c r="A21" s="36" t="s">
        <v>43</v>
      </c>
      <c r="B21" s="37" t="s">
        <v>38</v>
      </c>
      <c r="C21" s="38">
        <v>7617928.0700000003</v>
      </c>
      <c r="D21" s="38">
        <v>7472171.7599999998</v>
      </c>
      <c r="E21" s="38">
        <v>145756.31</v>
      </c>
      <c r="F21" s="39">
        <v>0.98086667284586215</v>
      </c>
    </row>
    <row r="22" spans="1:6" x14ac:dyDescent="0.25">
      <c r="A22" s="36" t="s">
        <v>18</v>
      </c>
      <c r="B22" s="37" t="s">
        <v>1</v>
      </c>
      <c r="C22" s="38">
        <v>13906552.869999999</v>
      </c>
      <c r="D22" s="38">
        <v>13256212.880000001</v>
      </c>
      <c r="E22" s="38">
        <v>650339.99</v>
      </c>
      <c r="F22" s="39">
        <v>0.95323499676163814</v>
      </c>
    </row>
    <row r="23" spans="1:6" ht="31.2" x14ac:dyDescent="0.25">
      <c r="A23" s="36" t="s">
        <v>21</v>
      </c>
      <c r="B23" s="37" t="s">
        <v>28</v>
      </c>
      <c r="C23" s="38">
        <v>5259396.5599999996</v>
      </c>
      <c r="D23" s="38">
        <v>5141330.45</v>
      </c>
      <c r="E23" s="38">
        <v>118066.11</v>
      </c>
      <c r="F23" s="39">
        <v>0.97755139612442532</v>
      </c>
    </row>
    <row r="24" spans="1:6" x14ac:dyDescent="0.25">
      <c r="A24" s="36" t="s">
        <v>25</v>
      </c>
      <c r="B24" s="37" t="s">
        <v>0</v>
      </c>
      <c r="C24" s="38">
        <v>13121270.369999999</v>
      </c>
      <c r="D24" s="38">
        <v>13086929.939999999</v>
      </c>
      <c r="E24" s="38">
        <v>34340.43</v>
      </c>
      <c r="F24" s="39">
        <v>0.99738284258828214</v>
      </c>
    </row>
    <row r="25" spans="1:6" x14ac:dyDescent="0.25">
      <c r="A25" s="36" t="s">
        <v>26</v>
      </c>
      <c r="B25" s="37" t="s">
        <v>9</v>
      </c>
      <c r="C25" s="38">
        <v>13121270.369999999</v>
      </c>
      <c r="D25" s="38">
        <v>13086929.939999999</v>
      </c>
      <c r="E25" s="38">
        <v>34340.43</v>
      </c>
      <c r="F25" s="39">
        <v>0.99738284258828214</v>
      </c>
    </row>
    <row r="26" spans="1:6" x14ac:dyDescent="0.25">
      <c r="A26" s="36" t="s">
        <v>11</v>
      </c>
      <c r="B26" s="37" t="s">
        <v>5</v>
      </c>
      <c r="C26" s="38">
        <v>309179.25</v>
      </c>
      <c r="D26" s="38">
        <v>306118.56</v>
      </c>
      <c r="E26" s="38">
        <v>3060.69</v>
      </c>
      <c r="F26" s="39">
        <v>0.99010059698378849</v>
      </c>
    </row>
    <row r="27" spans="1:6" x14ac:dyDescent="0.25">
      <c r="A27" s="36" t="s">
        <v>12</v>
      </c>
      <c r="B27" s="37" t="s">
        <v>10</v>
      </c>
      <c r="C27" s="38">
        <v>309179.25</v>
      </c>
      <c r="D27" s="38">
        <v>306118.56</v>
      </c>
      <c r="E27" s="38">
        <v>3060.69</v>
      </c>
      <c r="F27" s="39">
        <v>0.99010059698378849</v>
      </c>
    </row>
    <row r="28" spans="1:6" x14ac:dyDescent="0.25">
      <c r="A28" s="77" t="s">
        <v>40</v>
      </c>
      <c r="B28" s="78" t="s">
        <v>36</v>
      </c>
      <c r="C28" s="79">
        <v>3038293.22</v>
      </c>
      <c r="D28" s="79">
        <v>3026723.14</v>
      </c>
      <c r="E28" s="79">
        <v>11570.08</v>
      </c>
      <c r="F28" s="80">
        <v>0.9961919146171152</v>
      </c>
    </row>
    <row r="29" spans="1:6" x14ac:dyDescent="0.25">
      <c r="A29" s="81" t="s">
        <v>41</v>
      </c>
      <c r="B29" s="82" t="s">
        <v>7</v>
      </c>
      <c r="C29" s="83">
        <v>3038293.22</v>
      </c>
      <c r="D29" s="83">
        <v>3026723.14</v>
      </c>
      <c r="E29" s="83">
        <v>11570.08</v>
      </c>
      <c r="F29" s="84">
        <v>0.9961919146171152</v>
      </c>
    </row>
    <row r="30" spans="1:6" s="33" customFormat="1" x14ac:dyDescent="0.25">
      <c r="A30" s="85" t="s">
        <v>29</v>
      </c>
      <c r="B30" s="86"/>
      <c r="C30" s="88">
        <v>103930059.72</v>
      </c>
      <c r="D30" s="88">
        <v>100337521.42</v>
      </c>
      <c r="E30" s="88">
        <v>3592538.3</v>
      </c>
      <c r="F30" s="87">
        <v>0.96543311617756478</v>
      </c>
    </row>
  </sheetData>
  <mergeCells count="2">
    <mergeCell ref="A5:F5"/>
    <mergeCell ref="A6:F6"/>
  </mergeCells>
  <phoneticPr fontId="3" type="noConversion"/>
  <pageMargins left="0.7874015748031496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235"/>
  <sheetViews>
    <sheetView tabSelected="1" zoomScale="80" zoomScaleNormal="80" zoomScaleSheetLayoutView="100" workbookViewId="0">
      <selection activeCell="K37" sqref="K37"/>
    </sheetView>
  </sheetViews>
  <sheetFormatPr defaultColWidth="9.109375" defaultRowHeight="15.6" x14ac:dyDescent="0.3"/>
  <cols>
    <col min="1" max="1" width="38.109375" style="89" customWidth="1"/>
    <col min="2" max="2" width="6.88671875" style="93" customWidth="1"/>
    <col min="3" max="3" width="10.5546875" style="93" customWidth="1"/>
    <col min="4" max="4" width="13.5546875" style="93" customWidth="1"/>
    <col min="5" max="5" width="6.6640625" style="93" customWidth="1"/>
    <col min="6" max="6" width="15.88671875" style="93" customWidth="1"/>
    <col min="7" max="7" width="15.5546875" style="93" customWidth="1"/>
    <col min="8" max="8" width="13.44140625" style="93" customWidth="1"/>
    <col min="9" max="9" width="8.33203125" style="96" customWidth="1"/>
    <col min="10" max="16384" width="9.109375" style="47"/>
  </cols>
  <sheetData>
    <row r="1" spans="1:9" x14ac:dyDescent="0.3">
      <c r="A1" s="134"/>
      <c r="B1" s="134"/>
      <c r="C1" s="134"/>
      <c r="D1" s="134"/>
      <c r="E1" s="134"/>
      <c r="F1" s="134"/>
      <c r="G1" s="92"/>
      <c r="I1" s="20" t="s">
        <v>35</v>
      </c>
    </row>
    <row r="2" spans="1:9" x14ac:dyDescent="0.3">
      <c r="A2" s="48"/>
      <c r="B2" s="94"/>
      <c r="C2" s="94"/>
      <c r="D2" s="94"/>
      <c r="E2" s="94"/>
      <c r="F2" s="95"/>
      <c r="G2" s="92"/>
      <c r="I2" s="20" t="str">
        <f>'2 Р,ПР'!F2</f>
        <v>к решению Совета депутатов сельского поселения Алакуртти</v>
      </c>
    </row>
    <row r="3" spans="1:9" x14ac:dyDescent="0.3">
      <c r="A3" s="48"/>
      <c r="B3" s="94"/>
      <c r="C3" s="94"/>
      <c r="D3" s="94"/>
      <c r="E3" s="94"/>
      <c r="F3" s="92"/>
      <c r="G3" s="92"/>
      <c r="I3" s="16" t="str">
        <f>'2 Р,ПР'!F3</f>
        <v xml:space="preserve"> Кандалакшского района от _____________ № _____</v>
      </c>
    </row>
    <row r="4" spans="1:9" x14ac:dyDescent="0.3">
      <c r="A4" s="136"/>
      <c r="B4" s="136"/>
      <c r="C4" s="136"/>
      <c r="D4" s="136"/>
      <c r="E4" s="136"/>
      <c r="F4" s="136"/>
      <c r="G4" s="92"/>
    </row>
    <row r="5" spans="1:9" x14ac:dyDescent="0.3">
      <c r="A5" s="137" t="s">
        <v>138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3">
      <c r="A6" s="137" t="s">
        <v>175</v>
      </c>
      <c r="B6" s="137"/>
      <c r="C6" s="137"/>
      <c r="D6" s="137"/>
      <c r="E6" s="137"/>
      <c r="F6" s="137"/>
      <c r="G6" s="137"/>
      <c r="H6" s="137"/>
      <c r="I6" s="137"/>
    </row>
    <row r="7" spans="1:9" x14ac:dyDescent="0.3">
      <c r="A7" s="137" t="s">
        <v>176</v>
      </c>
      <c r="B7" s="137"/>
      <c r="C7" s="137"/>
      <c r="D7" s="137"/>
      <c r="E7" s="137"/>
      <c r="F7" s="137"/>
      <c r="G7" s="137"/>
      <c r="H7" s="137"/>
      <c r="I7" s="137"/>
    </row>
    <row r="8" spans="1:9" x14ac:dyDescent="0.3">
      <c r="A8" s="137" t="str">
        <f>'2 Р,ПР'!A6:F6</f>
        <v>за 2021 год</v>
      </c>
      <c r="B8" s="137"/>
      <c r="C8" s="137"/>
      <c r="D8" s="137"/>
      <c r="E8" s="137"/>
      <c r="F8" s="137"/>
      <c r="G8" s="137"/>
      <c r="H8" s="137"/>
      <c r="I8" s="137"/>
    </row>
    <row r="9" spans="1:9" x14ac:dyDescent="0.3">
      <c r="A9" s="135"/>
      <c r="B9" s="135"/>
      <c r="C9" s="135"/>
      <c r="D9" s="135"/>
      <c r="E9" s="135"/>
      <c r="F9" s="135"/>
      <c r="G9" s="92"/>
      <c r="I9" s="96" t="s">
        <v>34</v>
      </c>
    </row>
    <row r="10" spans="1:9" s="49" customFormat="1" ht="46.8" x14ac:dyDescent="0.3">
      <c r="A10" s="43" t="s">
        <v>102</v>
      </c>
      <c r="B10" s="43" t="s">
        <v>45</v>
      </c>
      <c r="C10" s="43" t="s">
        <v>19</v>
      </c>
      <c r="D10" s="43" t="s">
        <v>44</v>
      </c>
      <c r="E10" s="43" t="s">
        <v>13</v>
      </c>
      <c r="F10" s="10" t="s">
        <v>109</v>
      </c>
      <c r="G10" s="14" t="s">
        <v>110</v>
      </c>
      <c r="H10" s="14" t="s">
        <v>111</v>
      </c>
      <c r="I10" s="17" t="s">
        <v>112</v>
      </c>
    </row>
    <row r="11" spans="1:9" ht="46.8" x14ac:dyDescent="0.3">
      <c r="A11" s="120" t="s">
        <v>213</v>
      </c>
      <c r="B11" s="121" t="s">
        <v>30</v>
      </c>
      <c r="C11" s="121" t="s">
        <v>39</v>
      </c>
      <c r="D11" s="121" t="s">
        <v>54</v>
      </c>
      <c r="E11" s="121" t="s">
        <v>52</v>
      </c>
      <c r="F11" s="128">
        <v>103930059.72</v>
      </c>
      <c r="G11" s="97">
        <v>100337521.42</v>
      </c>
      <c r="H11" s="97">
        <v>3592538.3</v>
      </c>
      <c r="I11" s="130">
        <v>0.96540000000000004</v>
      </c>
    </row>
    <row r="12" spans="1:9" ht="31.2" x14ac:dyDescent="0.3">
      <c r="A12" s="120" t="s">
        <v>3</v>
      </c>
      <c r="B12" s="121" t="s">
        <v>30</v>
      </c>
      <c r="C12" s="121" t="s">
        <v>22</v>
      </c>
      <c r="D12" s="121" t="s">
        <v>54</v>
      </c>
      <c r="E12" s="121" t="s">
        <v>52</v>
      </c>
      <c r="F12" s="122">
        <v>17693968.920000002</v>
      </c>
      <c r="G12" s="97">
        <v>17237736.34</v>
      </c>
      <c r="H12" s="97">
        <v>456232.58</v>
      </c>
      <c r="I12" s="130">
        <v>0.97419999999999995</v>
      </c>
    </row>
    <row r="13" spans="1:9" ht="78" x14ac:dyDescent="0.3">
      <c r="A13" s="120" t="s">
        <v>47</v>
      </c>
      <c r="B13" s="121" t="s">
        <v>30</v>
      </c>
      <c r="C13" s="121" t="s">
        <v>51</v>
      </c>
      <c r="D13" s="121" t="s">
        <v>54</v>
      </c>
      <c r="E13" s="121" t="s">
        <v>52</v>
      </c>
      <c r="F13" s="122">
        <v>699076</v>
      </c>
      <c r="G13" s="97">
        <v>698618.54</v>
      </c>
      <c r="H13" s="97">
        <v>457.46</v>
      </c>
      <c r="I13" s="130">
        <v>0.99929999999999997</v>
      </c>
    </row>
    <row r="14" spans="1:9" ht="78" x14ac:dyDescent="0.3">
      <c r="A14" s="120" t="s">
        <v>214</v>
      </c>
      <c r="B14" s="121" t="s">
        <v>30</v>
      </c>
      <c r="C14" s="121" t="s">
        <v>51</v>
      </c>
      <c r="D14" s="121" t="s">
        <v>55</v>
      </c>
      <c r="E14" s="121" t="s">
        <v>52</v>
      </c>
      <c r="F14" s="122">
        <v>699076</v>
      </c>
      <c r="G14" s="97">
        <v>698618.54</v>
      </c>
      <c r="H14" s="97">
        <v>457.46</v>
      </c>
      <c r="I14" s="130">
        <v>0.99929999999999997</v>
      </c>
    </row>
    <row r="15" spans="1:9" ht="78" x14ac:dyDescent="0.3">
      <c r="A15" s="120" t="s">
        <v>215</v>
      </c>
      <c r="B15" s="121" t="s">
        <v>30</v>
      </c>
      <c r="C15" s="121" t="s">
        <v>51</v>
      </c>
      <c r="D15" s="121" t="s">
        <v>56</v>
      </c>
      <c r="E15" s="121" t="s">
        <v>52</v>
      </c>
      <c r="F15" s="122">
        <v>699076</v>
      </c>
      <c r="G15" s="97">
        <v>698618.54</v>
      </c>
      <c r="H15" s="97">
        <v>457.46</v>
      </c>
      <c r="I15" s="130">
        <v>0.99929999999999997</v>
      </c>
    </row>
    <row r="16" spans="1:9" ht="124.8" x14ac:dyDescent="0.3">
      <c r="A16" s="120" t="s">
        <v>216</v>
      </c>
      <c r="B16" s="121" t="s">
        <v>30</v>
      </c>
      <c r="C16" s="121" t="s">
        <v>51</v>
      </c>
      <c r="D16" s="121" t="s">
        <v>76</v>
      </c>
      <c r="E16" s="121" t="s">
        <v>52</v>
      </c>
      <c r="F16" s="122">
        <v>699076</v>
      </c>
      <c r="G16" s="97">
        <v>698618.54</v>
      </c>
      <c r="H16" s="97">
        <v>457.46</v>
      </c>
      <c r="I16" s="130">
        <v>0.99929999999999997</v>
      </c>
    </row>
    <row r="17" spans="1:9" ht="62.4" x14ac:dyDescent="0.3">
      <c r="A17" s="120" t="s">
        <v>217</v>
      </c>
      <c r="B17" s="121" t="s">
        <v>30</v>
      </c>
      <c r="C17" s="123" t="s">
        <v>51</v>
      </c>
      <c r="D17" s="121" t="s">
        <v>91</v>
      </c>
      <c r="E17" s="121" t="s">
        <v>52</v>
      </c>
      <c r="F17" s="122">
        <v>385486</v>
      </c>
      <c r="G17" s="97">
        <v>385028.54</v>
      </c>
      <c r="H17" s="97">
        <v>457.46</v>
      </c>
      <c r="I17" s="130">
        <v>0.99880000000000002</v>
      </c>
    </row>
    <row r="18" spans="1:9" ht="124.8" x14ac:dyDescent="0.3">
      <c r="A18" s="120" t="s">
        <v>218</v>
      </c>
      <c r="B18" s="121" t="s">
        <v>30</v>
      </c>
      <c r="C18" s="123" t="s">
        <v>51</v>
      </c>
      <c r="D18" s="121" t="s">
        <v>91</v>
      </c>
      <c r="E18" s="121" t="s">
        <v>2</v>
      </c>
      <c r="F18" s="122">
        <v>385486</v>
      </c>
      <c r="G18" s="97">
        <v>385028.54</v>
      </c>
      <c r="H18" s="97">
        <v>457.46</v>
      </c>
      <c r="I18" s="130">
        <v>0.99880000000000002</v>
      </c>
    </row>
    <row r="19" spans="1:9" ht="46.8" x14ac:dyDescent="0.3">
      <c r="A19" s="120" t="s">
        <v>219</v>
      </c>
      <c r="B19" s="121" t="s">
        <v>30</v>
      </c>
      <c r="C19" s="121" t="s">
        <v>51</v>
      </c>
      <c r="D19" s="121" t="s">
        <v>92</v>
      </c>
      <c r="E19" s="121" t="s">
        <v>52</v>
      </c>
      <c r="F19" s="122">
        <v>47280</v>
      </c>
      <c r="G19" s="97">
        <v>47280</v>
      </c>
      <c r="H19" s="97">
        <v>0</v>
      </c>
      <c r="I19" s="98">
        <v>0.99999607975155658</v>
      </c>
    </row>
    <row r="20" spans="1:9" ht="62.4" x14ac:dyDescent="0.3">
      <c r="A20" s="120" t="s">
        <v>220</v>
      </c>
      <c r="B20" s="121" t="s">
        <v>30</v>
      </c>
      <c r="C20" s="121" t="s">
        <v>51</v>
      </c>
      <c r="D20" s="121" t="s">
        <v>92</v>
      </c>
      <c r="E20" s="121" t="s">
        <v>49</v>
      </c>
      <c r="F20" s="122">
        <v>47280</v>
      </c>
      <c r="G20" s="97">
        <v>47280</v>
      </c>
      <c r="H20" s="97">
        <v>0</v>
      </c>
      <c r="I20" s="98">
        <v>0.99999607975155658</v>
      </c>
    </row>
    <row r="21" spans="1:9" ht="109.2" x14ac:dyDescent="0.3">
      <c r="A21" s="120" t="s">
        <v>221</v>
      </c>
      <c r="B21" s="121" t="s">
        <v>30</v>
      </c>
      <c r="C21" s="123" t="s">
        <v>51</v>
      </c>
      <c r="D21" s="121" t="s">
        <v>156</v>
      </c>
      <c r="E21" s="121" t="s">
        <v>52</v>
      </c>
      <c r="F21" s="122">
        <v>266310</v>
      </c>
      <c r="G21" s="97">
        <v>266310</v>
      </c>
      <c r="H21" s="97">
        <v>0</v>
      </c>
      <c r="I21" s="98">
        <v>1</v>
      </c>
    </row>
    <row r="22" spans="1:9" x14ac:dyDescent="0.3">
      <c r="A22" s="120" t="s">
        <v>222</v>
      </c>
      <c r="B22" s="121" t="s">
        <v>30</v>
      </c>
      <c r="C22" s="123" t="s">
        <v>51</v>
      </c>
      <c r="D22" s="121" t="s">
        <v>156</v>
      </c>
      <c r="E22" s="121" t="s">
        <v>20</v>
      </c>
      <c r="F22" s="122">
        <v>266310</v>
      </c>
      <c r="G22" s="97">
        <v>266310</v>
      </c>
      <c r="H22" s="97">
        <v>0</v>
      </c>
      <c r="I22" s="98">
        <v>1</v>
      </c>
    </row>
    <row r="23" spans="1:9" ht="93.6" x14ac:dyDescent="0.3">
      <c r="A23" s="120" t="s">
        <v>33</v>
      </c>
      <c r="B23" s="121" t="s">
        <v>30</v>
      </c>
      <c r="C23" s="121" t="s">
        <v>48</v>
      </c>
      <c r="D23" s="121" t="s">
        <v>54</v>
      </c>
      <c r="E23" s="121" t="s">
        <v>52</v>
      </c>
      <c r="F23" s="122">
        <v>4818209.68</v>
      </c>
      <c r="G23" s="97">
        <v>4806850.33</v>
      </c>
      <c r="H23" s="97">
        <v>11359.35</v>
      </c>
      <c r="I23" s="130">
        <v>0.99760000000000004</v>
      </c>
    </row>
    <row r="24" spans="1:9" ht="78" x14ac:dyDescent="0.3">
      <c r="A24" s="120" t="s">
        <v>214</v>
      </c>
      <c r="B24" s="121" t="s">
        <v>30</v>
      </c>
      <c r="C24" s="121" t="s">
        <v>48</v>
      </c>
      <c r="D24" s="121" t="s">
        <v>55</v>
      </c>
      <c r="E24" s="121" t="s">
        <v>52</v>
      </c>
      <c r="F24" s="122">
        <v>4818209.68</v>
      </c>
      <c r="G24" s="97">
        <v>4806850.33</v>
      </c>
      <c r="H24" s="97">
        <v>11359.35</v>
      </c>
      <c r="I24" s="130">
        <v>0.99760000000000004</v>
      </c>
    </row>
    <row r="25" spans="1:9" ht="78" x14ac:dyDescent="0.3">
      <c r="A25" s="120" t="s">
        <v>215</v>
      </c>
      <c r="B25" s="121" t="s">
        <v>30</v>
      </c>
      <c r="C25" s="121" t="s">
        <v>48</v>
      </c>
      <c r="D25" s="121" t="s">
        <v>56</v>
      </c>
      <c r="E25" s="121" t="s">
        <v>52</v>
      </c>
      <c r="F25" s="122">
        <v>4818209.68</v>
      </c>
      <c r="G25" s="97">
        <v>4806850.33</v>
      </c>
      <c r="H25" s="97">
        <v>11359.35</v>
      </c>
      <c r="I25" s="130">
        <v>0.99760000000000004</v>
      </c>
    </row>
    <row r="26" spans="1:9" ht="124.8" x14ac:dyDescent="0.3">
      <c r="A26" s="120" t="s">
        <v>216</v>
      </c>
      <c r="B26" s="121" t="s">
        <v>30</v>
      </c>
      <c r="C26" s="121" t="s">
        <v>48</v>
      </c>
      <c r="D26" s="121" t="s">
        <v>76</v>
      </c>
      <c r="E26" s="121" t="s">
        <v>52</v>
      </c>
      <c r="F26" s="122">
        <v>4818209.68</v>
      </c>
      <c r="G26" s="97">
        <v>4806850.33</v>
      </c>
      <c r="H26" s="97">
        <v>11359.35</v>
      </c>
      <c r="I26" s="130">
        <v>0.99760000000000004</v>
      </c>
    </row>
    <row r="27" spans="1:9" ht="46.8" x14ac:dyDescent="0.3">
      <c r="A27" s="120" t="s">
        <v>223</v>
      </c>
      <c r="B27" s="121" t="s">
        <v>30</v>
      </c>
      <c r="C27" s="121" t="s">
        <v>48</v>
      </c>
      <c r="D27" s="121" t="s">
        <v>154</v>
      </c>
      <c r="E27" s="121" t="s">
        <v>52</v>
      </c>
      <c r="F27" s="122">
        <v>1615651.94</v>
      </c>
      <c r="G27" s="97">
        <v>1615592</v>
      </c>
      <c r="H27" s="97">
        <v>59.94</v>
      </c>
      <c r="I27" s="98">
        <v>1</v>
      </c>
    </row>
    <row r="28" spans="1:9" ht="124.8" x14ac:dyDescent="0.3">
      <c r="A28" s="120" t="s">
        <v>218</v>
      </c>
      <c r="B28" s="121" t="s">
        <v>30</v>
      </c>
      <c r="C28" s="121" t="s">
        <v>48</v>
      </c>
      <c r="D28" s="121" t="s">
        <v>154</v>
      </c>
      <c r="E28" s="121" t="s">
        <v>2</v>
      </c>
      <c r="F28" s="122">
        <v>1615651.94</v>
      </c>
      <c r="G28" s="97">
        <v>1615592</v>
      </c>
      <c r="H28" s="97">
        <v>59.94</v>
      </c>
      <c r="I28" s="98">
        <v>1</v>
      </c>
    </row>
    <row r="29" spans="1:9" ht="62.4" x14ac:dyDescent="0.3">
      <c r="A29" s="120" t="s">
        <v>217</v>
      </c>
      <c r="B29" s="121" t="s">
        <v>30</v>
      </c>
      <c r="C29" s="121" t="s">
        <v>48</v>
      </c>
      <c r="D29" s="121" t="s">
        <v>91</v>
      </c>
      <c r="E29" s="121" t="s">
        <v>52</v>
      </c>
      <c r="F29" s="122">
        <v>2809879.06</v>
      </c>
      <c r="G29" s="97">
        <v>2809879.04</v>
      </c>
      <c r="H29" s="97">
        <v>0.02</v>
      </c>
      <c r="I29" s="98">
        <v>1</v>
      </c>
    </row>
    <row r="30" spans="1:9" ht="124.8" x14ac:dyDescent="0.3">
      <c r="A30" s="120" t="s">
        <v>218</v>
      </c>
      <c r="B30" s="121" t="s">
        <v>30</v>
      </c>
      <c r="C30" s="121" t="s">
        <v>48</v>
      </c>
      <c r="D30" s="121" t="s">
        <v>91</v>
      </c>
      <c r="E30" s="121" t="s">
        <v>2</v>
      </c>
      <c r="F30" s="122">
        <v>2809879.06</v>
      </c>
      <c r="G30" s="97">
        <v>2809879.04</v>
      </c>
      <c r="H30" s="97">
        <v>0.02</v>
      </c>
      <c r="I30" s="98">
        <v>1</v>
      </c>
    </row>
    <row r="31" spans="1:9" ht="46.8" x14ac:dyDescent="0.3">
      <c r="A31" s="120" t="s">
        <v>219</v>
      </c>
      <c r="B31" s="121" t="s">
        <v>30</v>
      </c>
      <c r="C31" s="121" t="s">
        <v>48</v>
      </c>
      <c r="D31" s="121" t="s">
        <v>92</v>
      </c>
      <c r="E31" s="121" t="s">
        <v>52</v>
      </c>
      <c r="F31" s="122">
        <v>364406.88</v>
      </c>
      <c r="G31" s="97">
        <v>353107.49</v>
      </c>
      <c r="H31" s="97">
        <v>11299.39</v>
      </c>
      <c r="I31" s="98">
        <v>0.96899999999999997</v>
      </c>
    </row>
    <row r="32" spans="1:9" ht="62.4" x14ac:dyDescent="0.3">
      <c r="A32" s="120" t="s">
        <v>220</v>
      </c>
      <c r="B32" s="121" t="s">
        <v>30</v>
      </c>
      <c r="C32" s="121" t="s">
        <v>48</v>
      </c>
      <c r="D32" s="121" t="s">
        <v>92</v>
      </c>
      <c r="E32" s="121" t="s">
        <v>49</v>
      </c>
      <c r="F32" s="122">
        <v>364406.88</v>
      </c>
      <c r="G32" s="97">
        <v>353107.49</v>
      </c>
      <c r="H32" s="97">
        <v>11299.39</v>
      </c>
      <c r="I32" s="98">
        <v>0.96899999999999997</v>
      </c>
    </row>
    <row r="33" spans="1:9" ht="93.6" x14ac:dyDescent="0.3">
      <c r="A33" s="120" t="s">
        <v>224</v>
      </c>
      <c r="B33" s="121" t="s">
        <v>30</v>
      </c>
      <c r="C33" s="121" t="s">
        <v>48</v>
      </c>
      <c r="D33" s="121" t="s">
        <v>225</v>
      </c>
      <c r="E33" s="121" t="s">
        <v>52</v>
      </c>
      <c r="F33" s="122">
        <v>28271.8</v>
      </c>
      <c r="G33" s="97">
        <v>28271.8</v>
      </c>
      <c r="H33" s="97">
        <v>0</v>
      </c>
      <c r="I33" s="98">
        <v>1</v>
      </c>
    </row>
    <row r="34" spans="1:9" ht="124.8" x14ac:dyDescent="0.3">
      <c r="A34" s="120" t="s">
        <v>218</v>
      </c>
      <c r="B34" s="121" t="s">
        <v>30</v>
      </c>
      <c r="C34" s="121" t="s">
        <v>48</v>
      </c>
      <c r="D34" s="121" t="s">
        <v>225</v>
      </c>
      <c r="E34" s="121" t="s">
        <v>2</v>
      </c>
      <c r="F34" s="122">
        <v>28271.8</v>
      </c>
      <c r="G34" s="97">
        <v>28271.8</v>
      </c>
      <c r="H34" s="97">
        <v>0</v>
      </c>
      <c r="I34" s="98">
        <v>1</v>
      </c>
    </row>
    <row r="35" spans="1:9" x14ac:dyDescent="0.3">
      <c r="A35" s="120" t="s">
        <v>226</v>
      </c>
      <c r="B35" s="121" t="s">
        <v>30</v>
      </c>
      <c r="C35" s="121" t="s">
        <v>50</v>
      </c>
      <c r="D35" s="121" t="s">
        <v>54</v>
      </c>
      <c r="E35" s="121" t="s">
        <v>52</v>
      </c>
      <c r="F35" s="122">
        <v>0</v>
      </c>
      <c r="G35" s="97">
        <v>0</v>
      </c>
      <c r="H35" s="97">
        <v>0</v>
      </c>
      <c r="I35" s="98">
        <v>0</v>
      </c>
    </row>
    <row r="36" spans="1:9" ht="78" x14ac:dyDescent="0.3">
      <c r="A36" s="120" t="s">
        <v>214</v>
      </c>
      <c r="B36" s="121" t="s">
        <v>30</v>
      </c>
      <c r="C36" s="121" t="s">
        <v>50</v>
      </c>
      <c r="D36" s="121" t="s">
        <v>55</v>
      </c>
      <c r="E36" s="121" t="s">
        <v>52</v>
      </c>
      <c r="F36" s="122">
        <v>0</v>
      </c>
      <c r="G36" s="122">
        <v>0</v>
      </c>
      <c r="H36" s="122">
        <v>0</v>
      </c>
      <c r="I36" s="98">
        <v>0</v>
      </c>
    </row>
    <row r="37" spans="1:9" ht="78" x14ac:dyDescent="0.3">
      <c r="A37" s="120" t="s">
        <v>215</v>
      </c>
      <c r="B37" s="121" t="s">
        <v>30</v>
      </c>
      <c r="C37" s="121" t="s">
        <v>50</v>
      </c>
      <c r="D37" s="121" t="s">
        <v>56</v>
      </c>
      <c r="E37" s="121" t="s">
        <v>52</v>
      </c>
      <c r="F37" s="122">
        <v>0</v>
      </c>
      <c r="G37" s="122">
        <v>0</v>
      </c>
      <c r="H37" s="122">
        <v>0</v>
      </c>
      <c r="I37" s="98">
        <v>0</v>
      </c>
    </row>
    <row r="38" spans="1:9" ht="124.8" x14ac:dyDescent="0.3">
      <c r="A38" s="120" t="s">
        <v>216</v>
      </c>
      <c r="B38" s="121" t="s">
        <v>30</v>
      </c>
      <c r="C38" s="121" t="s">
        <v>50</v>
      </c>
      <c r="D38" s="121" t="s">
        <v>76</v>
      </c>
      <c r="E38" s="121" t="s">
        <v>52</v>
      </c>
      <c r="F38" s="122">
        <v>0</v>
      </c>
      <c r="G38" s="122">
        <v>0</v>
      </c>
      <c r="H38" s="97">
        <v>0</v>
      </c>
      <c r="I38" s="98">
        <v>0</v>
      </c>
    </row>
    <row r="39" spans="1:9" ht="31.2" x14ac:dyDescent="0.3">
      <c r="A39" s="120" t="s">
        <v>227</v>
      </c>
      <c r="B39" s="121" t="s">
        <v>30</v>
      </c>
      <c r="C39" s="121" t="s">
        <v>50</v>
      </c>
      <c r="D39" s="121" t="s">
        <v>155</v>
      </c>
      <c r="E39" s="121" t="s">
        <v>52</v>
      </c>
      <c r="F39" s="122">
        <v>0</v>
      </c>
      <c r="G39" s="122">
        <v>0</v>
      </c>
      <c r="H39" s="97">
        <v>0</v>
      </c>
      <c r="I39" s="98">
        <v>0</v>
      </c>
    </row>
    <row r="40" spans="1:9" ht="31.2" x14ac:dyDescent="0.3">
      <c r="A40" s="120" t="s">
        <v>228</v>
      </c>
      <c r="B40" s="121" t="s">
        <v>30</v>
      </c>
      <c r="C40" s="121" t="s">
        <v>50</v>
      </c>
      <c r="D40" s="121" t="s">
        <v>155</v>
      </c>
      <c r="E40" s="121" t="s">
        <v>53</v>
      </c>
      <c r="F40" s="122">
        <v>0</v>
      </c>
      <c r="G40" s="122">
        <v>0</v>
      </c>
      <c r="H40" s="97">
        <v>0</v>
      </c>
      <c r="I40" s="98">
        <v>0</v>
      </c>
    </row>
    <row r="41" spans="1:9" ht="31.2" x14ac:dyDescent="0.3">
      <c r="A41" s="120" t="s">
        <v>23</v>
      </c>
      <c r="B41" s="121" t="s">
        <v>30</v>
      </c>
      <c r="C41" s="121" t="s">
        <v>6</v>
      </c>
      <c r="D41" s="121" t="s">
        <v>54</v>
      </c>
      <c r="E41" s="121" t="s">
        <v>52</v>
      </c>
      <c r="F41" s="122">
        <v>12176683.24</v>
      </c>
      <c r="G41" s="97">
        <v>1103000</v>
      </c>
      <c r="H41" s="97">
        <v>0</v>
      </c>
      <c r="I41" s="98">
        <v>1</v>
      </c>
    </row>
    <row r="42" spans="1:9" ht="78" x14ac:dyDescent="0.3">
      <c r="A42" s="120" t="s">
        <v>214</v>
      </c>
      <c r="B42" s="121" t="s">
        <v>30</v>
      </c>
      <c r="C42" s="121" t="s">
        <v>6</v>
      </c>
      <c r="D42" s="121" t="s">
        <v>55</v>
      </c>
      <c r="E42" s="121" t="s">
        <v>52</v>
      </c>
      <c r="F42" s="122">
        <v>11228692.5</v>
      </c>
      <c r="G42" s="97">
        <v>1103000</v>
      </c>
      <c r="H42" s="97">
        <v>0</v>
      </c>
      <c r="I42" s="98">
        <v>1</v>
      </c>
    </row>
    <row r="43" spans="1:9" ht="78" x14ac:dyDescent="0.3">
      <c r="A43" s="120" t="s">
        <v>215</v>
      </c>
      <c r="B43" s="121" t="s">
        <v>30</v>
      </c>
      <c r="C43" s="121" t="s">
        <v>6</v>
      </c>
      <c r="D43" s="121" t="s">
        <v>56</v>
      </c>
      <c r="E43" s="121" t="s">
        <v>52</v>
      </c>
      <c r="F43" s="122">
        <v>11228692.5</v>
      </c>
      <c r="G43" s="97">
        <v>1103000</v>
      </c>
      <c r="H43" s="97">
        <v>0</v>
      </c>
      <c r="I43" s="98">
        <v>1</v>
      </c>
    </row>
    <row r="44" spans="1:9" ht="124.8" x14ac:dyDescent="0.3">
      <c r="A44" s="120" t="s">
        <v>216</v>
      </c>
      <c r="B44" s="121" t="s">
        <v>30</v>
      </c>
      <c r="C44" s="121" t="s">
        <v>6</v>
      </c>
      <c r="D44" s="121" t="s">
        <v>76</v>
      </c>
      <c r="E44" s="121" t="s">
        <v>52</v>
      </c>
      <c r="F44" s="122">
        <v>159800</v>
      </c>
      <c r="G44" s="97">
        <v>1103000</v>
      </c>
      <c r="H44" s="97">
        <v>0</v>
      </c>
      <c r="I44" s="98">
        <v>1</v>
      </c>
    </row>
    <row r="45" spans="1:9" ht="78" x14ac:dyDescent="0.3">
      <c r="A45" s="120" t="s">
        <v>229</v>
      </c>
      <c r="B45" s="121" t="s">
        <v>30</v>
      </c>
      <c r="C45" s="121" t="s">
        <v>6</v>
      </c>
      <c r="D45" s="123" t="s">
        <v>230</v>
      </c>
      <c r="E45" s="121" t="s">
        <v>52</v>
      </c>
      <c r="F45" s="122">
        <v>159800</v>
      </c>
      <c r="G45" s="97">
        <v>1103000</v>
      </c>
      <c r="H45" s="97">
        <v>0</v>
      </c>
      <c r="I45" s="98">
        <v>1</v>
      </c>
    </row>
    <row r="46" spans="1:9" ht="62.4" x14ac:dyDescent="0.3">
      <c r="A46" s="120" t="s">
        <v>220</v>
      </c>
      <c r="B46" s="121" t="s">
        <v>30</v>
      </c>
      <c r="C46" s="121" t="s">
        <v>6</v>
      </c>
      <c r="D46" s="121" t="s">
        <v>230</v>
      </c>
      <c r="E46" s="121" t="s">
        <v>49</v>
      </c>
      <c r="F46" s="122">
        <v>159800</v>
      </c>
      <c r="G46" s="97">
        <v>1103000</v>
      </c>
      <c r="H46" s="97">
        <v>0</v>
      </c>
      <c r="I46" s="98">
        <v>1</v>
      </c>
    </row>
    <row r="47" spans="1:9" ht="78" x14ac:dyDescent="0.3">
      <c r="A47" s="120" t="s">
        <v>231</v>
      </c>
      <c r="B47" s="121" t="s">
        <v>30</v>
      </c>
      <c r="C47" s="121" t="s">
        <v>6</v>
      </c>
      <c r="D47" s="121" t="s">
        <v>100</v>
      </c>
      <c r="E47" s="121" t="s">
        <v>52</v>
      </c>
      <c r="F47" s="122">
        <v>591270.5</v>
      </c>
      <c r="G47" s="97">
        <v>1103000</v>
      </c>
      <c r="H47" s="97">
        <v>0</v>
      </c>
      <c r="I47" s="98">
        <v>1</v>
      </c>
    </row>
    <row r="48" spans="1:9" ht="31.2" x14ac:dyDescent="0.3">
      <c r="A48" s="120" t="s">
        <v>232</v>
      </c>
      <c r="B48" s="121" t="s">
        <v>30</v>
      </c>
      <c r="C48" s="121" t="s">
        <v>6</v>
      </c>
      <c r="D48" s="121" t="s">
        <v>157</v>
      </c>
      <c r="E48" s="121" t="s">
        <v>52</v>
      </c>
      <c r="F48" s="122">
        <v>308622.55</v>
      </c>
      <c r="G48" s="97">
        <v>0</v>
      </c>
      <c r="H48" s="97">
        <v>30000</v>
      </c>
      <c r="I48" s="98">
        <v>0</v>
      </c>
    </row>
    <row r="49" spans="1:9" ht="62.4" x14ac:dyDescent="0.3">
      <c r="A49" s="120" t="s">
        <v>220</v>
      </c>
      <c r="B49" s="121" t="s">
        <v>30</v>
      </c>
      <c r="C49" s="121" t="s">
        <v>6</v>
      </c>
      <c r="D49" s="121" t="s">
        <v>157</v>
      </c>
      <c r="E49" s="121" t="s">
        <v>49</v>
      </c>
      <c r="F49" s="122">
        <v>276804.65000000002</v>
      </c>
      <c r="G49" s="97">
        <v>0</v>
      </c>
      <c r="H49" s="97">
        <v>30000</v>
      </c>
      <c r="I49" s="98">
        <v>0</v>
      </c>
    </row>
    <row r="50" spans="1:9" ht="31.2" x14ac:dyDescent="0.3">
      <c r="A50" s="120" t="s">
        <v>228</v>
      </c>
      <c r="B50" s="121" t="s">
        <v>30</v>
      </c>
      <c r="C50" s="121" t="s">
        <v>6</v>
      </c>
      <c r="D50" s="121" t="s">
        <v>157</v>
      </c>
      <c r="E50" s="121" t="s">
        <v>53</v>
      </c>
      <c r="F50" s="122">
        <v>31817.9</v>
      </c>
      <c r="G50" s="97">
        <v>0</v>
      </c>
      <c r="H50" s="97">
        <v>30000</v>
      </c>
      <c r="I50" s="98">
        <v>0</v>
      </c>
    </row>
    <row r="51" spans="1:9" ht="31.2" x14ac:dyDescent="0.3">
      <c r="A51" s="120" t="s">
        <v>233</v>
      </c>
      <c r="B51" s="121" t="s">
        <v>30</v>
      </c>
      <c r="C51" s="121" t="s">
        <v>6</v>
      </c>
      <c r="D51" s="121" t="s">
        <v>158</v>
      </c>
      <c r="E51" s="121" t="s">
        <v>52</v>
      </c>
      <c r="F51" s="122">
        <v>215017.35</v>
      </c>
      <c r="G51" s="97">
        <v>0</v>
      </c>
      <c r="H51" s="97">
        <v>30000</v>
      </c>
      <c r="I51" s="98">
        <v>0</v>
      </c>
    </row>
    <row r="52" spans="1:9" ht="62.4" x14ac:dyDescent="0.3">
      <c r="A52" s="120" t="s">
        <v>220</v>
      </c>
      <c r="B52" s="121" t="s">
        <v>30</v>
      </c>
      <c r="C52" s="121" t="s">
        <v>6</v>
      </c>
      <c r="D52" s="121" t="s">
        <v>158</v>
      </c>
      <c r="E52" s="121" t="s">
        <v>49</v>
      </c>
      <c r="F52" s="122">
        <v>93750</v>
      </c>
      <c r="G52" s="97">
        <v>0</v>
      </c>
      <c r="H52" s="97">
        <v>30000</v>
      </c>
      <c r="I52" s="98">
        <v>0</v>
      </c>
    </row>
    <row r="53" spans="1:9" ht="31.2" x14ac:dyDescent="0.3">
      <c r="A53" s="120" t="s">
        <v>228</v>
      </c>
      <c r="B53" s="121" t="s">
        <v>30</v>
      </c>
      <c r="C53" s="121" t="s">
        <v>6</v>
      </c>
      <c r="D53" s="121" t="s">
        <v>158</v>
      </c>
      <c r="E53" s="121" t="s">
        <v>53</v>
      </c>
      <c r="F53" s="122">
        <v>121267.35</v>
      </c>
      <c r="G53" s="97">
        <v>0</v>
      </c>
      <c r="H53" s="97">
        <v>30000</v>
      </c>
      <c r="I53" s="98">
        <v>0</v>
      </c>
    </row>
    <row r="54" spans="1:9" ht="31.2" x14ac:dyDescent="0.3">
      <c r="A54" s="120" t="s">
        <v>232</v>
      </c>
      <c r="B54" s="121" t="s">
        <v>30</v>
      </c>
      <c r="C54" s="121" t="s">
        <v>6</v>
      </c>
      <c r="D54" s="123" t="s">
        <v>177</v>
      </c>
      <c r="E54" s="121" t="s">
        <v>52</v>
      </c>
      <c r="F54" s="122">
        <v>67630.600000000006</v>
      </c>
      <c r="G54" s="97">
        <v>0</v>
      </c>
      <c r="H54" s="97">
        <v>30000</v>
      </c>
      <c r="I54" s="98">
        <v>0</v>
      </c>
    </row>
    <row r="55" spans="1:9" ht="62.4" x14ac:dyDescent="0.3">
      <c r="A55" s="120" t="s">
        <v>220</v>
      </c>
      <c r="B55" s="121" t="s">
        <v>30</v>
      </c>
      <c r="C55" s="121" t="s">
        <v>6</v>
      </c>
      <c r="D55" s="121" t="s">
        <v>177</v>
      </c>
      <c r="E55" s="121" t="s">
        <v>49</v>
      </c>
      <c r="F55" s="122">
        <v>46020</v>
      </c>
      <c r="G55" s="97">
        <v>16384322.699999999</v>
      </c>
      <c r="H55" s="97">
        <v>794830.55</v>
      </c>
      <c r="I55" s="98">
        <v>0.95373284477801601</v>
      </c>
    </row>
    <row r="56" spans="1:9" ht="31.2" x14ac:dyDescent="0.3">
      <c r="A56" s="120" t="s">
        <v>228</v>
      </c>
      <c r="B56" s="121" t="s">
        <v>30</v>
      </c>
      <c r="C56" s="121" t="s">
        <v>6</v>
      </c>
      <c r="D56" s="121" t="s">
        <v>177</v>
      </c>
      <c r="E56" s="121" t="s">
        <v>53</v>
      </c>
      <c r="F56" s="122">
        <v>21610.6</v>
      </c>
      <c r="G56" s="97">
        <v>15980758.449999999</v>
      </c>
      <c r="H56" s="97">
        <v>676618.55</v>
      </c>
      <c r="I56" s="98">
        <v>0.95938024636171715</v>
      </c>
    </row>
    <row r="57" spans="1:9" ht="62.4" x14ac:dyDescent="0.3">
      <c r="A57" s="120" t="s">
        <v>234</v>
      </c>
      <c r="B57" s="121" t="s">
        <v>30</v>
      </c>
      <c r="C57" s="121" t="s">
        <v>6</v>
      </c>
      <c r="D57" s="121" t="s">
        <v>159</v>
      </c>
      <c r="E57" s="121" t="s">
        <v>52</v>
      </c>
      <c r="F57" s="122">
        <v>10477622</v>
      </c>
      <c r="G57" s="97">
        <v>15980758.449999999</v>
      </c>
      <c r="H57" s="97">
        <v>676618.55</v>
      </c>
      <c r="I57" s="98">
        <v>0.95938024636171715</v>
      </c>
    </row>
    <row r="58" spans="1:9" ht="62.4" x14ac:dyDescent="0.3">
      <c r="A58" s="120" t="s">
        <v>235</v>
      </c>
      <c r="B58" s="121" t="s">
        <v>30</v>
      </c>
      <c r="C58" s="121" t="s">
        <v>6</v>
      </c>
      <c r="D58" s="121" t="s">
        <v>160</v>
      </c>
      <c r="E58" s="121" t="s">
        <v>52</v>
      </c>
      <c r="F58" s="122">
        <v>10477622</v>
      </c>
      <c r="G58" s="97">
        <v>3342000</v>
      </c>
      <c r="H58" s="97">
        <v>0</v>
      </c>
      <c r="I58" s="98">
        <v>1</v>
      </c>
    </row>
    <row r="59" spans="1:9" ht="124.8" x14ac:dyDescent="0.3">
      <c r="A59" s="120" t="s">
        <v>218</v>
      </c>
      <c r="B59" s="121" t="s">
        <v>30</v>
      </c>
      <c r="C59" s="121" t="s">
        <v>6</v>
      </c>
      <c r="D59" s="121" t="s">
        <v>160</v>
      </c>
      <c r="E59" s="121" t="s">
        <v>2</v>
      </c>
      <c r="F59" s="122">
        <v>6353692.8700000001</v>
      </c>
      <c r="G59" s="97">
        <v>3342000</v>
      </c>
      <c r="H59" s="97">
        <v>0</v>
      </c>
      <c r="I59" s="98">
        <v>1</v>
      </c>
    </row>
    <row r="60" spans="1:9" ht="62.4" x14ac:dyDescent="0.3">
      <c r="A60" s="120" t="s">
        <v>220</v>
      </c>
      <c r="B60" s="121" t="s">
        <v>30</v>
      </c>
      <c r="C60" s="121" t="s">
        <v>6</v>
      </c>
      <c r="D60" s="121" t="s">
        <v>160</v>
      </c>
      <c r="E60" s="121" t="s">
        <v>49</v>
      </c>
      <c r="F60" s="122">
        <v>3763936.22</v>
      </c>
      <c r="G60" s="97">
        <v>3342000</v>
      </c>
      <c r="H60" s="97">
        <v>0</v>
      </c>
      <c r="I60" s="98">
        <v>1</v>
      </c>
    </row>
    <row r="61" spans="1:9" ht="31.2" x14ac:dyDescent="0.3">
      <c r="A61" s="120" t="s">
        <v>228</v>
      </c>
      <c r="B61" s="121" t="s">
        <v>30</v>
      </c>
      <c r="C61" s="121" t="s">
        <v>6</v>
      </c>
      <c r="D61" s="121" t="s">
        <v>160</v>
      </c>
      <c r="E61" s="121" t="s">
        <v>53</v>
      </c>
      <c r="F61" s="122">
        <v>359992.91</v>
      </c>
      <c r="G61" s="97">
        <v>3342000</v>
      </c>
      <c r="H61" s="97">
        <v>0</v>
      </c>
      <c r="I61" s="98">
        <v>1</v>
      </c>
    </row>
    <row r="62" spans="1:9" ht="62.4" x14ac:dyDescent="0.3">
      <c r="A62" s="120" t="s">
        <v>236</v>
      </c>
      <c r="B62" s="121" t="s">
        <v>30</v>
      </c>
      <c r="C62" s="121" t="s">
        <v>6</v>
      </c>
      <c r="D62" s="121" t="s">
        <v>57</v>
      </c>
      <c r="E62" s="121" t="s">
        <v>52</v>
      </c>
      <c r="F62" s="122">
        <v>279000</v>
      </c>
      <c r="G62" s="97">
        <v>1840838.08</v>
      </c>
      <c r="H62" s="97">
        <v>191632.05</v>
      </c>
      <c r="I62" s="98">
        <v>0.90571470292653211</v>
      </c>
    </row>
    <row r="63" spans="1:9" ht="78" x14ac:dyDescent="0.3">
      <c r="A63" s="120" t="s">
        <v>237</v>
      </c>
      <c r="B63" s="121" t="s">
        <v>30</v>
      </c>
      <c r="C63" s="121" t="s">
        <v>6</v>
      </c>
      <c r="D63" s="121" t="s">
        <v>77</v>
      </c>
      <c r="E63" s="121" t="s">
        <v>52</v>
      </c>
      <c r="F63" s="122">
        <v>279000</v>
      </c>
      <c r="G63" s="97">
        <v>517997.5</v>
      </c>
      <c r="H63" s="97">
        <v>69002.5</v>
      </c>
      <c r="I63" s="98">
        <v>0.88244889267461668</v>
      </c>
    </row>
    <row r="64" spans="1:9" ht="156" x14ac:dyDescent="0.3">
      <c r="A64" s="120" t="s">
        <v>238</v>
      </c>
      <c r="B64" s="121" t="s">
        <v>30</v>
      </c>
      <c r="C64" s="121" t="s">
        <v>6</v>
      </c>
      <c r="D64" s="121" t="s">
        <v>161</v>
      </c>
      <c r="E64" s="121" t="s">
        <v>52</v>
      </c>
      <c r="F64" s="122">
        <v>13000</v>
      </c>
      <c r="G64" s="97">
        <v>434231.08</v>
      </c>
      <c r="H64" s="97">
        <v>0</v>
      </c>
      <c r="I64" s="98">
        <v>1</v>
      </c>
    </row>
    <row r="65" spans="1:9" ht="62.4" x14ac:dyDescent="0.3">
      <c r="A65" s="120" t="s">
        <v>220</v>
      </c>
      <c r="B65" s="121" t="s">
        <v>30</v>
      </c>
      <c r="C65" s="121" t="s">
        <v>6</v>
      </c>
      <c r="D65" s="121" t="s">
        <v>161</v>
      </c>
      <c r="E65" s="121" t="s">
        <v>49</v>
      </c>
      <c r="F65" s="122">
        <v>13000</v>
      </c>
      <c r="G65" s="97">
        <v>434231.08</v>
      </c>
      <c r="H65" s="97">
        <v>0</v>
      </c>
      <c r="I65" s="98">
        <v>1</v>
      </c>
    </row>
    <row r="66" spans="1:9" ht="156" x14ac:dyDescent="0.3">
      <c r="A66" s="120" t="s">
        <v>239</v>
      </c>
      <c r="B66" s="121" t="s">
        <v>30</v>
      </c>
      <c r="C66" s="121" t="s">
        <v>6</v>
      </c>
      <c r="D66" s="121" t="s">
        <v>162</v>
      </c>
      <c r="E66" s="121" t="s">
        <v>52</v>
      </c>
      <c r="F66" s="122">
        <v>266000</v>
      </c>
      <c r="G66" s="97">
        <v>83766.42</v>
      </c>
      <c r="H66" s="97">
        <v>69002.5</v>
      </c>
      <c r="I66" s="98">
        <v>0.54832108520502731</v>
      </c>
    </row>
    <row r="67" spans="1:9" ht="62.4" x14ac:dyDescent="0.3">
      <c r="A67" s="120" t="s">
        <v>220</v>
      </c>
      <c r="B67" s="121" t="s">
        <v>30</v>
      </c>
      <c r="C67" s="121" t="s">
        <v>6</v>
      </c>
      <c r="D67" s="121" t="s">
        <v>162</v>
      </c>
      <c r="E67" s="121" t="s">
        <v>49</v>
      </c>
      <c r="F67" s="122">
        <v>266000</v>
      </c>
      <c r="G67" s="97">
        <v>83766.42</v>
      </c>
      <c r="H67" s="97">
        <v>69002.5</v>
      </c>
      <c r="I67" s="98">
        <v>0.54832108520502731</v>
      </c>
    </row>
    <row r="68" spans="1:9" ht="93.6" x14ac:dyDescent="0.3">
      <c r="A68" s="120" t="s">
        <v>240</v>
      </c>
      <c r="B68" s="121" t="s">
        <v>30</v>
      </c>
      <c r="C68" s="121" t="s">
        <v>6</v>
      </c>
      <c r="D68" s="121" t="s">
        <v>58</v>
      </c>
      <c r="E68" s="121" t="s">
        <v>52</v>
      </c>
      <c r="F68" s="122">
        <v>4000</v>
      </c>
      <c r="G68" s="97">
        <v>135855.12</v>
      </c>
      <c r="H68" s="97">
        <v>122538.55</v>
      </c>
      <c r="I68" s="98">
        <v>0.52576798804707559</v>
      </c>
    </row>
    <row r="69" spans="1:9" ht="62.4" x14ac:dyDescent="0.3">
      <c r="A69" s="120" t="s">
        <v>241</v>
      </c>
      <c r="B69" s="121" t="s">
        <v>30</v>
      </c>
      <c r="C69" s="121" t="s">
        <v>6</v>
      </c>
      <c r="D69" s="121" t="s">
        <v>79</v>
      </c>
      <c r="E69" s="121" t="s">
        <v>52</v>
      </c>
      <c r="F69" s="122">
        <v>4000</v>
      </c>
      <c r="G69" s="97">
        <v>73351.09</v>
      </c>
      <c r="H69" s="97">
        <v>111042.58</v>
      </c>
      <c r="I69" s="98">
        <v>0.39779613909739958</v>
      </c>
    </row>
    <row r="70" spans="1:9" ht="46.8" x14ac:dyDescent="0.3">
      <c r="A70" s="120" t="s">
        <v>242</v>
      </c>
      <c r="B70" s="121" t="s">
        <v>30</v>
      </c>
      <c r="C70" s="121" t="s">
        <v>6</v>
      </c>
      <c r="D70" s="121" t="s">
        <v>80</v>
      </c>
      <c r="E70" s="121" t="s">
        <v>52</v>
      </c>
      <c r="F70" s="122">
        <v>4000</v>
      </c>
      <c r="G70" s="97">
        <v>73351.09</v>
      </c>
      <c r="H70" s="97">
        <v>111042.58</v>
      </c>
      <c r="I70" s="98">
        <v>0.39779613909739958</v>
      </c>
    </row>
    <row r="71" spans="1:9" ht="171.6" x14ac:dyDescent="0.3">
      <c r="A71" s="120" t="s">
        <v>243</v>
      </c>
      <c r="B71" s="121" t="s">
        <v>30</v>
      </c>
      <c r="C71" s="121" t="s">
        <v>6</v>
      </c>
      <c r="D71" s="121" t="s">
        <v>244</v>
      </c>
      <c r="E71" s="121" t="s">
        <v>52</v>
      </c>
      <c r="F71" s="122">
        <v>4000</v>
      </c>
      <c r="G71" s="97">
        <v>62504.03</v>
      </c>
      <c r="H71" s="97">
        <v>11495.97</v>
      </c>
      <c r="I71" s="98">
        <v>0.8446490540540541</v>
      </c>
    </row>
    <row r="72" spans="1:9" ht="62.4" x14ac:dyDescent="0.3">
      <c r="A72" s="120" t="s">
        <v>220</v>
      </c>
      <c r="B72" s="121" t="s">
        <v>30</v>
      </c>
      <c r="C72" s="121" t="s">
        <v>6</v>
      </c>
      <c r="D72" s="121" t="s">
        <v>244</v>
      </c>
      <c r="E72" s="121" t="s">
        <v>49</v>
      </c>
      <c r="F72" s="122">
        <v>4000</v>
      </c>
      <c r="G72" s="97">
        <v>62504.03</v>
      </c>
      <c r="H72" s="97">
        <v>11495.97</v>
      </c>
      <c r="I72" s="98">
        <v>0.8446490540540541</v>
      </c>
    </row>
    <row r="73" spans="1:9" ht="62.4" x14ac:dyDescent="0.3">
      <c r="A73" s="120" t="s">
        <v>245</v>
      </c>
      <c r="B73" s="121" t="s">
        <v>30</v>
      </c>
      <c r="C73" s="121" t="s">
        <v>6</v>
      </c>
      <c r="D73" s="121" t="s">
        <v>68</v>
      </c>
      <c r="E73" s="121" t="s">
        <v>52</v>
      </c>
      <c r="F73" s="122">
        <v>664990.74</v>
      </c>
      <c r="G73" s="97">
        <v>1186985.46</v>
      </c>
      <c r="H73" s="97">
        <v>91</v>
      </c>
      <c r="I73" s="98">
        <v>0.99992334107947856</v>
      </c>
    </row>
    <row r="74" spans="1:9" ht="78" x14ac:dyDescent="0.3">
      <c r="A74" s="120" t="s">
        <v>246</v>
      </c>
      <c r="B74" s="121" t="s">
        <v>30</v>
      </c>
      <c r="C74" s="121" t="s">
        <v>6</v>
      </c>
      <c r="D74" s="121" t="s">
        <v>247</v>
      </c>
      <c r="E74" s="121" t="s">
        <v>52</v>
      </c>
      <c r="F74" s="122">
        <v>405490.74</v>
      </c>
      <c r="G74" s="97">
        <v>233657.64</v>
      </c>
      <c r="H74" s="97">
        <v>0</v>
      </c>
      <c r="I74" s="98">
        <v>1</v>
      </c>
    </row>
    <row r="75" spans="1:9" ht="62.4" x14ac:dyDescent="0.3">
      <c r="A75" s="120" t="s">
        <v>248</v>
      </c>
      <c r="B75" s="121" t="s">
        <v>30</v>
      </c>
      <c r="C75" s="121" t="s">
        <v>6</v>
      </c>
      <c r="D75" s="121" t="s">
        <v>249</v>
      </c>
      <c r="E75" s="121" t="s">
        <v>52</v>
      </c>
      <c r="F75" s="122">
        <v>405490.74</v>
      </c>
      <c r="G75" s="97">
        <v>233657.64</v>
      </c>
      <c r="H75" s="97">
        <v>0</v>
      </c>
      <c r="I75" s="98">
        <v>1</v>
      </c>
    </row>
    <row r="76" spans="1:9" ht="62.4" x14ac:dyDescent="0.3">
      <c r="A76" s="120" t="s">
        <v>220</v>
      </c>
      <c r="B76" s="121" t="s">
        <v>30</v>
      </c>
      <c r="C76" s="121" t="s">
        <v>6</v>
      </c>
      <c r="D76" s="121" t="s">
        <v>249</v>
      </c>
      <c r="E76" s="121" t="s">
        <v>49</v>
      </c>
      <c r="F76" s="122">
        <v>405490.74</v>
      </c>
      <c r="G76" s="97">
        <v>953327.82</v>
      </c>
      <c r="H76" s="97">
        <v>91</v>
      </c>
      <c r="I76" s="98">
        <v>0.99990455401331391</v>
      </c>
    </row>
    <row r="77" spans="1:9" ht="78" x14ac:dyDescent="0.3">
      <c r="A77" s="120" t="s">
        <v>250</v>
      </c>
      <c r="B77" s="123" t="s">
        <v>30</v>
      </c>
      <c r="C77" s="123" t="s">
        <v>6</v>
      </c>
      <c r="D77" s="123" t="s">
        <v>251</v>
      </c>
      <c r="E77" s="123" t="s">
        <v>52</v>
      </c>
      <c r="F77" s="122">
        <v>259500</v>
      </c>
      <c r="G77" s="97">
        <v>953327.82</v>
      </c>
      <c r="H77" s="97">
        <v>91</v>
      </c>
      <c r="I77" s="98">
        <v>0.99990455401331391</v>
      </c>
    </row>
    <row r="78" spans="1:9" ht="62.4" x14ac:dyDescent="0.3">
      <c r="A78" s="120" t="s">
        <v>252</v>
      </c>
      <c r="B78" s="123" t="s">
        <v>30</v>
      </c>
      <c r="C78" s="123" t="s">
        <v>6</v>
      </c>
      <c r="D78" s="123" t="s">
        <v>253</v>
      </c>
      <c r="E78" s="123" t="s">
        <v>52</v>
      </c>
      <c r="F78" s="122">
        <v>259500</v>
      </c>
      <c r="G78" s="97">
        <v>10797920.369999999</v>
      </c>
      <c r="H78" s="97">
        <v>484986.5</v>
      </c>
      <c r="I78" s="98">
        <v>0.9570158199843406</v>
      </c>
    </row>
    <row r="79" spans="1:9" ht="62.4" x14ac:dyDescent="0.3">
      <c r="A79" s="120" t="s">
        <v>220</v>
      </c>
      <c r="B79" s="123" t="s">
        <v>30</v>
      </c>
      <c r="C79" s="123" t="s">
        <v>6</v>
      </c>
      <c r="D79" s="123" t="s">
        <v>253</v>
      </c>
      <c r="E79" s="123" t="s">
        <v>49</v>
      </c>
      <c r="F79" s="122">
        <v>259500</v>
      </c>
      <c r="G79" s="97">
        <v>6008.44</v>
      </c>
      <c r="H79" s="97">
        <v>45577.73</v>
      </c>
      <c r="I79" s="98">
        <v>0.11647385336030955</v>
      </c>
    </row>
    <row r="80" spans="1:9" x14ac:dyDescent="0.3">
      <c r="A80" s="120" t="s">
        <v>81</v>
      </c>
      <c r="B80" s="121" t="s">
        <v>30</v>
      </c>
      <c r="C80" s="121" t="s">
        <v>82</v>
      </c>
      <c r="D80" s="121" t="s">
        <v>54</v>
      </c>
      <c r="E80" s="121" t="s">
        <v>52</v>
      </c>
      <c r="F80" s="122">
        <v>496700</v>
      </c>
      <c r="G80" s="97">
        <v>6008.44</v>
      </c>
      <c r="H80" s="97">
        <v>45577.73</v>
      </c>
      <c r="I80" s="98">
        <v>0.11647385336030955</v>
      </c>
    </row>
    <row r="81" spans="1:9" ht="31.2" x14ac:dyDescent="0.3">
      <c r="A81" s="120" t="s">
        <v>83</v>
      </c>
      <c r="B81" s="121" t="s">
        <v>30</v>
      </c>
      <c r="C81" s="121" t="s">
        <v>84</v>
      </c>
      <c r="D81" s="121" t="s">
        <v>54</v>
      </c>
      <c r="E81" s="121" t="s">
        <v>52</v>
      </c>
      <c r="F81" s="122">
        <v>496700</v>
      </c>
      <c r="G81" s="97">
        <v>6008.44</v>
      </c>
      <c r="H81" s="97">
        <v>45577.73</v>
      </c>
      <c r="I81" s="98">
        <v>0.11647385336030955</v>
      </c>
    </row>
    <row r="82" spans="1:9" ht="93.6" x14ac:dyDescent="0.3">
      <c r="A82" s="120" t="s">
        <v>240</v>
      </c>
      <c r="B82" s="121" t="s">
        <v>30</v>
      </c>
      <c r="C82" s="121" t="s">
        <v>84</v>
      </c>
      <c r="D82" s="121" t="s">
        <v>58</v>
      </c>
      <c r="E82" s="121" t="s">
        <v>52</v>
      </c>
      <c r="F82" s="122">
        <v>496700</v>
      </c>
      <c r="G82" s="97">
        <v>10791911.93</v>
      </c>
      <c r="H82" s="97">
        <v>439408.77</v>
      </c>
      <c r="I82" s="98">
        <v>0.96087648267402781</v>
      </c>
    </row>
    <row r="83" spans="1:9" ht="62.4" x14ac:dyDescent="0.3">
      <c r="A83" s="120" t="s">
        <v>241</v>
      </c>
      <c r="B83" s="121" t="s">
        <v>30</v>
      </c>
      <c r="C83" s="121" t="s">
        <v>84</v>
      </c>
      <c r="D83" s="121" t="s">
        <v>79</v>
      </c>
      <c r="E83" s="121" t="s">
        <v>52</v>
      </c>
      <c r="F83" s="122">
        <v>496700</v>
      </c>
      <c r="G83" s="97">
        <v>7604687.8099999996</v>
      </c>
      <c r="H83" s="97">
        <v>66933.539999999994</v>
      </c>
      <c r="I83" s="98">
        <v>0.99127517679166999</v>
      </c>
    </row>
    <row r="84" spans="1:9" ht="46.8" x14ac:dyDescent="0.3">
      <c r="A84" s="120" t="s">
        <v>242</v>
      </c>
      <c r="B84" s="121" t="s">
        <v>30</v>
      </c>
      <c r="C84" s="121" t="s">
        <v>84</v>
      </c>
      <c r="D84" s="121" t="s">
        <v>80</v>
      </c>
      <c r="E84" s="121" t="s">
        <v>52</v>
      </c>
      <c r="F84" s="122">
        <v>496700</v>
      </c>
      <c r="G84" s="97">
        <v>7604687.8099999996</v>
      </c>
      <c r="H84" s="97">
        <v>66933.539999999994</v>
      </c>
      <c r="I84" s="98">
        <v>0.99127517679166999</v>
      </c>
    </row>
    <row r="85" spans="1:9" ht="46.8" x14ac:dyDescent="0.3">
      <c r="A85" s="120" t="s">
        <v>254</v>
      </c>
      <c r="B85" s="121" t="s">
        <v>30</v>
      </c>
      <c r="C85" s="121" t="s">
        <v>84</v>
      </c>
      <c r="D85" s="121" t="s">
        <v>255</v>
      </c>
      <c r="E85" s="121" t="s">
        <v>52</v>
      </c>
      <c r="F85" s="122">
        <v>496700</v>
      </c>
      <c r="G85" s="97">
        <v>2224514.98</v>
      </c>
      <c r="H85" s="97">
        <v>320079.81</v>
      </c>
      <c r="I85" s="98">
        <v>0.87421187402494049</v>
      </c>
    </row>
    <row r="86" spans="1:9" ht="124.8" x14ac:dyDescent="0.3">
      <c r="A86" s="120" t="s">
        <v>218</v>
      </c>
      <c r="B86" s="121" t="s">
        <v>30</v>
      </c>
      <c r="C86" s="121" t="s">
        <v>84</v>
      </c>
      <c r="D86" s="121" t="s">
        <v>255</v>
      </c>
      <c r="E86" s="121" t="s">
        <v>2</v>
      </c>
      <c r="F86" s="122">
        <v>496700</v>
      </c>
      <c r="G86" s="97">
        <v>2224514.98</v>
      </c>
      <c r="H86" s="97">
        <v>320079.81</v>
      </c>
      <c r="I86" s="98">
        <v>0.87421187402494049</v>
      </c>
    </row>
    <row r="87" spans="1:9" x14ac:dyDescent="0.3">
      <c r="A87" s="120" t="s">
        <v>31</v>
      </c>
      <c r="B87" s="121" t="s">
        <v>30</v>
      </c>
      <c r="C87" s="121" t="s">
        <v>4</v>
      </c>
      <c r="D87" s="121" t="s">
        <v>54</v>
      </c>
      <c r="E87" s="121" t="s">
        <v>52</v>
      </c>
      <c r="F87" s="122">
        <v>42486770.460000001</v>
      </c>
      <c r="G87" s="97">
        <v>962709.14</v>
      </c>
      <c r="H87" s="97">
        <v>52395.42</v>
      </c>
      <c r="I87" s="98">
        <v>0.94838421374050375</v>
      </c>
    </row>
    <row r="88" spans="1:9" ht="31.2" x14ac:dyDescent="0.3">
      <c r="A88" s="120" t="s">
        <v>72</v>
      </c>
      <c r="B88" s="121" t="s">
        <v>30</v>
      </c>
      <c r="C88" s="121" t="s">
        <v>73</v>
      </c>
      <c r="D88" s="121" t="s">
        <v>54</v>
      </c>
      <c r="E88" s="121" t="s">
        <v>52</v>
      </c>
      <c r="F88" s="122">
        <v>1072147.5</v>
      </c>
      <c r="G88" s="97">
        <v>88139.6</v>
      </c>
      <c r="H88" s="97">
        <v>94.72</v>
      </c>
      <c r="I88" s="98">
        <v>0.99892649481516937</v>
      </c>
    </row>
    <row r="89" spans="1:9" ht="93.6" x14ac:dyDescent="0.3">
      <c r="A89" s="120" t="s">
        <v>256</v>
      </c>
      <c r="B89" s="121" t="s">
        <v>30</v>
      </c>
      <c r="C89" s="121" t="s">
        <v>73</v>
      </c>
      <c r="D89" s="121" t="s">
        <v>97</v>
      </c>
      <c r="E89" s="121" t="s">
        <v>52</v>
      </c>
      <c r="F89" s="122">
        <v>1072147.5</v>
      </c>
      <c r="G89" s="97">
        <v>874569.54</v>
      </c>
      <c r="H89" s="97">
        <v>52300.7</v>
      </c>
      <c r="I89" s="98">
        <v>0.9435727918074055</v>
      </c>
    </row>
    <row r="90" spans="1:9" ht="46.8" x14ac:dyDescent="0.3">
      <c r="A90" s="120" t="s">
        <v>257</v>
      </c>
      <c r="B90" s="121" t="s">
        <v>30</v>
      </c>
      <c r="C90" s="121" t="s">
        <v>73</v>
      </c>
      <c r="D90" s="121" t="s">
        <v>98</v>
      </c>
      <c r="E90" s="121" t="s">
        <v>52</v>
      </c>
      <c r="F90" s="122">
        <v>1072147.5</v>
      </c>
      <c r="G90" s="97">
        <v>350288</v>
      </c>
      <c r="H90" s="97">
        <v>114212</v>
      </c>
      <c r="I90" s="98">
        <v>0.75411840688912812</v>
      </c>
    </row>
    <row r="91" spans="1:9" ht="93.6" x14ac:dyDescent="0.3">
      <c r="A91" s="120" t="s">
        <v>258</v>
      </c>
      <c r="B91" s="121" t="s">
        <v>30</v>
      </c>
      <c r="C91" s="121" t="s">
        <v>73</v>
      </c>
      <c r="D91" s="121" t="s">
        <v>99</v>
      </c>
      <c r="E91" s="121" t="s">
        <v>52</v>
      </c>
      <c r="F91" s="122">
        <v>1072147.5</v>
      </c>
      <c r="G91" s="97">
        <v>264900</v>
      </c>
      <c r="H91" s="97">
        <v>39600</v>
      </c>
      <c r="I91" s="98">
        <v>0.86995073891625618</v>
      </c>
    </row>
    <row r="92" spans="1:9" ht="62.4" x14ac:dyDescent="0.3">
      <c r="A92" s="120" t="s">
        <v>220</v>
      </c>
      <c r="B92" s="121" t="s">
        <v>30</v>
      </c>
      <c r="C92" s="121" t="s">
        <v>73</v>
      </c>
      <c r="D92" s="121" t="s">
        <v>99</v>
      </c>
      <c r="E92" s="121" t="s">
        <v>49</v>
      </c>
      <c r="F92" s="122">
        <v>1072147.5</v>
      </c>
      <c r="G92" s="97">
        <v>13000</v>
      </c>
      <c r="H92" s="97">
        <v>6500</v>
      </c>
      <c r="I92" s="98">
        <v>0.66666666666666663</v>
      </c>
    </row>
    <row r="93" spans="1:9" ht="31.2" x14ac:dyDescent="0.3">
      <c r="A93" s="120" t="s">
        <v>32</v>
      </c>
      <c r="B93" s="121" t="s">
        <v>30</v>
      </c>
      <c r="C93" s="121" t="s">
        <v>15</v>
      </c>
      <c r="D93" s="121" t="s">
        <v>54</v>
      </c>
      <c r="E93" s="121" t="s">
        <v>52</v>
      </c>
      <c r="F93" s="122">
        <v>41096422.960000001</v>
      </c>
      <c r="G93" s="97">
        <v>13000</v>
      </c>
      <c r="H93" s="97">
        <v>6500</v>
      </c>
      <c r="I93" s="98">
        <v>0.66666666666666663</v>
      </c>
    </row>
    <row r="94" spans="1:9" ht="62.4" x14ac:dyDescent="0.3">
      <c r="A94" s="120" t="s">
        <v>259</v>
      </c>
      <c r="B94" s="121" t="s">
        <v>30</v>
      </c>
      <c r="C94" s="121" t="s">
        <v>15</v>
      </c>
      <c r="D94" s="121" t="s">
        <v>63</v>
      </c>
      <c r="E94" s="121" t="s">
        <v>52</v>
      </c>
      <c r="F94" s="122">
        <v>41096422.960000001</v>
      </c>
      <c r="G94" s="97">
        <v>13000</v>
      </c>
      <c r="H94" s="97">
        <v>6500</v>
      </c>
      <c r="I94" s="98">
        <v>0.66666666666666663</v>
      </c>
    </row>
    <row r="95" spans="1:9" ht="62.4" x14ac:dyDescent="0.3">
      <c r="A95" s="120" t="s">
        <v>260</v>
      </c>
      <c r="B95" s="121" t="s">
        <v>30</v>
      </c>
      <c r="C95" s="121" t="s">
        <v>15</v>
      </c>
      <c r="D95" s="121" t="s">
        <v>67</v>
      </c>
      <c r="E95" s="121" t="s">
        <v>52</v>
      </c>
      <c r="F95" s="122">
        <v>39429742.18</v>
      </c>
      <c r="G95" s="97">
        <v>131900</v>
      </c>
      <c r="H95" s="97">
        <v>33100</v>
      </c>
      <c r="I95" s="98">
        <v>0.79939393939393943</v>
      </c>
    </row>
    <row r="96" spans="1:9" ht="62.4" x14ac:dyDescent="0.3">
      <c r="A96" s="120" t="s">
        <v>261</v>
      </c>
      <c r="B96" s="121" t="s">
        <v>30</v>
      </c>
      <c r="C96" s="121" t="s">
        <v>15</v>
      </c>
      <c r="D96" s="121" t="s">
        <v>262</v>
      </c>
      <c r="E96" s="121" t="s">
        <v>52</v>
      </c>
      <c r="F96" s="122">
        <v>38726779.060000002</v>
      </c>
      <c r="G96" s="97">
        <v>131900</v>
      </c>
      <c r="H96" s="97">
        <v>33100</v>
      </c>
      <c r="I96" s="98">
        <v>0.79939393939393943</v>
      </c>
    </row>
    <row r="97" spans="1:9" ht="93.6" x14ac:dyDescent="0.3">
      <c r="A97" s="120" t="s">
        <v>263</v>
      </c>
      <c r="B97" s="121" t="s">
        <v>30</v>
      </c>
      <c r="C97" s="121" t="s">
        <v>15</v>
      </c>
      <c r="D97" s="121">
        <v>510149100</v>
      </c>
      <c r="E97" s="121" t="s">
        <v>52</v>
      </c>
      <c r="F97" s="122">
        <v>11695824.359999999</v>
      </c>
      <c r="G97" s="97">
        <v>131900</v>
      </c>
      <c r="H97" s="97">
        <v>33100</v>
      </c>
      <c r="I97" s="98">
        <v>0.79939393939393943</v>
      </c>
    </row>
    <row r="98" spans="1:9" ht="46.8" x14ac:dyDescent="0.3">
      <c r="A98" s="120" t="s">
        <v>264</v>
      </c>
      <c r="B98" s="121" t="s">
        <v>30</v>
      </c>
      <c r="C98" s="121" t="s">
        <v>15</v>
      </c>
      <c r="D98" s="121">
        <v>510149100</v>
      </c>
      <c r="E98" s="121">
        <v>200</v>
      </c>
      <c r="F98" s="122">
        <v>11695824.359999999</v>
      </c>
      <c r="G98" s="97">
        <v>120000</v>
      </c>
      <c r="H98" s="97">
        <v>0</v>
      </c>
      <c r="I98" s="98">
        <v>1</v>
      </c>
    </row>
    <row r="99" spans="1:9" ht="343.2" x14ac:dyDescent="0.3">
      <c r="A99" s="120" t="s">
        <v>265</v>
      </c>
      <c r="B99" s="123" t="s">
        <v>30</v>
      </c>
      <c r="C99" s="123" t="s">
        <v>15</v>
      </c>
      <c r="D99" s="123" t="s">
        <v>266</v>
      </c>
      <c r="E99" s="123" t="s">
        <v>52</v>
      </c>
      <c r="F99" s="122">
        <v>143385</v>
      </c>
      <c r="G99" s="97">
        <v>120000</v>
      </c>
      <c r="H99" s="97">
        <v>0</v>
      </c>
      <c r="I99" s="98">
        <v>1</v>
      </c>
    </row>
    <row r="100" spans="1:9" ht="46.8" x14ac:dyDescent="0.3">
      <c r="A100" s="120" t="s">
        <v>267</v>
      </c>
      <c r="B100" s="123" t="s">
        <v>30</v>
      </c>
      <c r="C100" s="123" t="s">
        <v>15</v>
      </c>
      <c r="D100" s="123" t="s">
        <v>266</v>
      </c>
      <c r="E100" s="123" t="s">
        <v>49</v>
      </c>
      <c r="F100" s="122">
        <v>143385</v>
      </c>
      <c r="G100" s="97">
        <v>120000</v>
      </c>
      <c r="H100" s="97">
        <v>0</v>
      </c>
      <c r="I100" s="98">
        <v>1</v>
      </c>
    </row>
    <row r="101" spans="1:9" ht="62.4" x14ac:dyDescent="0.3">
      <c r="A101" s="120" t="s">
        <v>268</v>
      </c>
      <c r="B101" s="123" t="s">
        <v>30</v>
      </c>
      <c r="C101" s="123" t="s">
        <v>15</v>
      </c>
      <c r="D101" s="123" t="s">
        <v>269</v>
      </c>
      <c r="E101" s="123" t="s">
        <v>52</v>
      </c>
      <c r="F101" s="122">
        <v>26272000</v>
      </c>
      <c r="G101" s="97">
        <v>85388</v>
      </c>
      <c r="H101" s="97">
        <v>74612</v>
      </c>
      <c r="I101" s="98">
        <v>0.53367500000000001</v>
      </c>
    </row>
    <row r="102" spans="1:9" ht="46.8" x14ac:dyDescent="0.3">
      <c r="A102" s="120" t="s">
        <v>264</v>
      </c>
      <c r="B102" s="123" t="s">
        <v>30</v>
      </c>
      <c r="C102" s="123" t="s">
        <v>15</v>
      </c>
      <c r="D102" s="123" t="s">
        <v>269</v>
      </c>
      <c r="E102" s="123" t="s">
        <v>49</v>
      </c>
      <c r="F102" s="122">
        <v>26272000</v>
      </c>
      <c r="G102" s="97">
        <v>85388</v>
      </c>
      <c r="H102" s="97">
        <v>74612</v>
      </c>
      <c r="I102" s="98">
        <v>0.53367500000000001</v>
      </c>
    </row>
    <row r="103" spans="1:9" ht="109.2" x14ac:dyDescent="0.3">
      <c r="A103" s="120" t="s">
        <v>270</v>
      </c>
      <c r="B103" s="123" t="s">
        <v>30</v>
      </c>
      <c r="C103" s="123" t="s">
        <v>15</v>
      </c>
      <c r="D103" s="123" t="s">
        <v>271</v>
      </c>
      <c r="E103" s="123" t="s">
        <v>52</v>
      </c>
      <c r="F103" s="122">
        <v>615569.69999999995</v>
      </c>
      <c r="G103" s="97">
        <v>85388</v>
      </c>
      <c r="H103" s="97">
        <v>74612</v>
      </c>
      <c r="I103" s="98">
        <v>0.53367500000000001</v>
      </c>
    </row>
    <row r="104" spans="1:9" ht="46.8" x14ac:dyDescent="0.3">
      <c r="A104" s="120" t="s">
        <v>264</v>
      </c>
      <c r="B104" s="123" t="s">
        <v>30</v>
      </c>
      <c r="C104" s="123" t="s">
        <v>15</v>
      </c>
      <c r="D104" s="123" t="s">
        <v>271</v>
      </c>
      <c r="E104" s="123" t="s">
        <v>49</v>
      </c>
      <c r="F104" s="122">
        <v>615569.69999999995</v>
      </c>
      <c r="G104" s="97">
        <v>85388</v>
      </c>
      <c r="H104" s="97">
        <v>74612</v>
      </c>
      <c r="I104" s="98">
        <v>0.53367500000000001</v>
      </c>
    </row>
    <row r="105" spans="1:9" ht="93.6" x14ac:dyDescent="0.3">
      <c r="A105" s="120" t="s">
        <v>272</v>
      </c>
      <c r="B105" s="121" t="s">
        <v>30</v>
      </c>
      <c r="C105" s="121" t="s">
        <v>15</v>
      </c>
      <c r="D105" s="121" t="s">
        <v>273</v>
      </c>
      <c r="E105" s="121" t="s">
        <v>52</v>
      </c>
      <c r="F105" s="122">
        <v>702963.12</v>
      </c>
      <c r="G105" s="97">
        <v>19776.25</v>
      </c>
      <c r="H105" s="97">
        <v>4000</v>
      </c>
      <c r="I105" s="98">
        <v>0.83176489143578147</v>
      </c>
    </row>
    <row r="106" spans="1:9" ht="358.8" x14ac:dyDescent="0.3">
      <c r="A106" s="120" t="s">
        <v>274</v>
      </c>
      <c r="B106" s="121" t="s">
        <v>30</v>
      </c>
      <c r="C106" s="121" t="s">
        <v>15</v>
      </c>
      <c r="D106" s="123" t="s">
        <v>275</v>
      </c>
      <c r="E106" s="121" t="s">
        <v>52</v>
      </c>
      <c r="F106" s="122">
        <v>702963.12</v>
      </c>
      <c r="G106" s="97">
        <v>19776.25</v>
      </c>
      <c r="H106" s="97">
        <v>4000</v>
      </c>
      <c r="I106" s="98">
        <v>0.83176489143578147</v>
      </c>
    </row>
    <row r="107" spans="1:9" ht="62.4" x14ac:dyDescent="0.3">
      <c r="A107" s="120" t="s">
        <v>220</v>
      </c>
      <c r="B107" s="121" t="s">
        <v>30</v>
      </c>
      <c r="C107" s="121" t="s">
        <v>15</v>
      </c>
      <c r="D107" s="121" t="s">
        <v>275</v>
      </c>
      <c r="E107" s="121" t="s">
        <v>49</v>
      </c>
      <c r="F107" s="122">
        <v>702963.12</v>
      </c>
      <c r="G107" s="97">
        <v>19776.25</v>
      </c>
      <c r="H107" s="97">
        <v>0</v>
      </c>
      <c r="I107" s="98">
        <v>1</v>
      </c>
    </row>
    <row r="108" spans="1:9" ht="78" x14ac:dyDescent="0.3">
      <c r="A108" s="120" t="s">
        <v>276</v>
      </c>
      <c r="B108" s="121" t="s">
        <v>30</v>
      </c>
      <c r="C108" s="121" t="s">
        <v>15</v>
      </c>
      <c r="D108" s="121" t="s">
        <v>65</v>
      </c>
      <c r="E108" s="121" t="s">
        <v>52</v>
      </c>
      <c r="F108" s="122">
        <v>1666680.78</v>
      </c>
      <c r="G108" s="97">
        <v>19776.25</v>
      </c>
      <c r="H108" s="97">
        <v>0</v>
      </c>
      <c r="I108" s="98">
        <v>1</v>
      </c>
    </row>
    <row r="109" spans="1:9" ht="140.4" x14ac:dyDescent="0.3">
      <c r="A109" s="120" t="s">
        <v>277</v>
      </c>
      <c r="B109" s="121" t="s">
        <v>30</v>
      </c>
      <c r="C109" s="121" t="s">
        <v>15</v>
      </c>
      <c r="D109" s="121" t="s">
        <v>278</v>
      </c>
      <c r="E109" s="121" t="s">
        <v>52</v>
      </c>
      <c r="F109" s="122">
        <v>1116680.78</v>
      </c>
      <c r="G109" s="97">
        <v>19776.25</v>
      </c>
      <c r="H109" s="97">
        <v>0</v>
      </c>
      <c r="I109" s="98">
        <v>1</v>
      </c>
    </row>
    <row r="110" spans="1:9" ht="374.4" x14ac:dyDescent="0.3">
      <c r="A110" s="120" t="s">
        <v>279</v>
      </c>
      <c r="B110" s="121" t="s">
        <v>30</v>
      </c>
      <c r="C110" s="121" t="s">
        <v>15</v>
      </c>
      <c r="D110" s="123" t="s">
        <v>280</v>
      </c>
      <c r="E110" s="121" t="s">
        <v>52</v>
      </c>
      <c r="F110" s="122">
        <v>1116680.78</v>
      </c>
      <c r="G110" s="97">
        <v>19776.25</v>
      </c>
      <c r="H110" s="97">
        <v>0</v>
      </c>
      <c r="I110" s="98">
        <v>1</v>
      </c>
    </row>
    <row r="111" spans="1:9" ht="62.4" x14ac:dyDescent="0.3">
      <c r="A111" s="120" t="s">
        <v>220</v>
      </c>
      <c r="B111" s="121" t="s">
        <v>30</v>
      </c>
      <c r="C111" s="121" t="s">
        <v>15</v>
      </c>
      <c r="D111" s="121" t="s">
        <v>280</v>
      </c>
      <c r="E111" s="121" t="s">
        <v>49</v>
      </c>
      <c r="F111" s="122">
        <v>1116680.78</v>
      </c>
      <c r="G111" s="97">
        <v>0</v>
      </c>
      <c r="H111" s="97">
        <v>4000</v>
      </c>
      <c r="I111" s="98">
        <v>0</v>
      </c>
    </row>
    <row r="112" spans="1:9" ht="78" x14ac:dyDescent="0.3">
      <c r="A112" s="124" t="s">
        <v>281</v>
      </c>
      <c r="B112" s="121" t="s">
        <v>30</v>
      </c>
      <c r="C112" s="121" t="s">
        <v>15</v>
      </c>
      <c r="D112" s="123" t="s">
        <v>282</v>
      </c>
      <c r="E112" s="121" t="s">
        <v>52</v>
      </c>
      <c r="F112" s="122">
        <v>550000</v>
      </c>
      <c r="G112" s="97">
        <v>0</v>
      </c>
      <c r="H112" s="97">
        <v>4000</v>
      </c>
      <c r="I112" s="98">
        <v>0</v>
      </c>
    </row>
    <row r="113" spans="1:9" ht="374.4" x14ac:dyDescent="0.3">
      <c r="A113" s="120" t="s">
        <v>279</v>
      </c>
      <c r="B113" s="121" t="s">
        <v>30</v>
      </c>
      <c r="C113" s="121" t="s">
        <v>15</v>
      </c>
      <c r="D113" s="123" t="s">
        <v>283</v>
      </c>
      <c r="E113" s="121" t="s">
        <v>52</v>
      </c>
      <c r="F113" s="122">
        <v>550000</v>
      </c>
      <c r="G113" s="97">
        <v>0</v>
      </c>
      <c r="H113" s="97">
        <v>4000</v>
      </c>
      <c r="I113" s="98">
        <v>0</v>
      </c>
    </row>
    <row r="114" spans="1:9" ht="62.4" x14ac:dyDescent="0.3">
      <c r="A114" s="120" t="s">
        <v>220</v>
      </c>
      <c r="B114" s="121" t="s">
        <v>30</v>
      </c>
      <c r="C114" s="121" t="s">
        <v>15</v>
      </c>
      <c r="D114" s="123" t="s">
        <v>283</v>
      </c>
      <c r="E114" s="121" t="s">
        <v>49</v>
      </c>
      <c r="F114" s="122">
        <v>550000</v>
      </c>
      <c r="G114" s="97">
        <v>0</v>
      </c>
      <c r="H114" s="97">
        <v>4000</v>
      </c>
      <c r="I114" s="98">
        <v>0</v>
      </c>
    </row>
    <row r="115" spans="1:9" x14ac:dyDescent="0.3">
      <c r="A115" s="120" t="s">
        <v>61</v>
      </c>
      <c r="B115" s="121" t="s">
        <v>30</v>
      </c>
      <c r="C115" s="121" t="s">
        <v>62</v>
      </c>
      <c r="D115" s="121" t="s">
        <v>54</v>
      </c>
      <c r="E115" s="121" t="s">
        <v>52</v>
      </c>
      <c r="F115" s="122">
        <v>30700</v>
      </c>
      <c r="G115" s="97">
        <v>33500</v>
      </c>
      <c r="H115" s="97">
        <v>0</v>
      </c>
      <c r="I115" s="98">
        <v>1</v>
      </c>
    </row>
    <row r="116" spans="1:9" ht="62.4" x14ac:dyDescent="0.3">
      <c r="A116" s="120" t="s">
        <v>284</v>
      </c>
      <c r="B116" s="121" t="s">
        <v>30</v>
      </c>
      <c r="C116" s="121" t="s">
        <v>62</v>
      </c>
      <c r="D116" s="123" t="s">
        <v>57</v>
      </c>
      <c r="E116" s="121" t="s">
        <v>52</v>
      </c>
      <c r="F116" s="122">
        <v>30700</v>
      </c>
      <c r="G116" s="97">
        <v>33500</v>
      </c>
      <c r="H116" s="97">
        <v>0</v>
      </c>
      <c r="I116" s="98">
        <v>1</v>
      </c>
    </row>
    <row r="117" spans="1:9" ht="62.4" x14ac:dyDescent="0.3">
      <c r="A117" s="120" t="s">
        <v>285</v>
      </c>
      <c r="B117" s="121" t="s">
        <v>30</v>
      </c>
      <c r="C117" s="121" t="s">
        <v>62</v>
      </c>
      <c r="D117" s="123" t="s">
        <v>78</v>
      </c>
      <c r="E117" s="121" t="s">
        <v>52</v>
      </c>
      <c r="F117" s="122">
        <v>30700</v>
      </c>
      <c r="G117" s="97">
        <v>33500</v>
      </c>
      <c r="H117" s="97">
        <v>0</v>
      </c>
      <c r="I117" s="98">
        <v>1</v>
      </c>
    </row>
    <row r="118" spans="1:9" ht="78" x14ac:dyDescent="0.3">
      <c r="A118" s="120" t="s">
        <v>286</v>
      </c>
      <c r="B118" s="121" t="s">
        <v>30</v>
      </c>
      <c r="C118" s="121" t="s">
        <v>62</v>
      </c>
      <c r="D118" s="123" t="s">
        <v>93</v>
      </c>
      <c r="E118" s="121" t="s">
        <v>52</v>
      </c>
      <c r="F118" s="122">
        <v>29165</v>
      </c>
      <c r="G118" s="97">
        <v>33500</v>
      </c>
      <c r="H118" s="97">
        <v>0</v>
      </c>
      <c r="I118" s="98">
        <v>1</v>
      </c>
    </row>
    <row r="119" spans="1:9" ht="62.4" x14ac:dyDescent="0.3">
      <c r="A119" s="120" t="s">
        <v>220</v>
      </c>
      <c r="B119" s="121" t="s">
        <v>30</v>
      </c>
      <c r="C119" s="121" t="s">
        <v>62</v>
      </c>
      <c r="D119" s="123" t="s">
        <v>93</v>
      </c>
      <c r="E119" s="121" t="s">
        <v>49</v>
      </c>
      <c r="F119" s="122">
        <v>29165</v>
      </c>
      <c r="G119" s="97">
        <v>33500</v>
      </c>
      <c r="H119" s="97">
        <v>0</v>
      </c>
      <c r="I119" s="98">
        <v>1</v>
      </c>
    </row>
    <row r="120" spans="1:9" ht="93.6" x14ac:dyDescent="0.3">
      <c r="A120" s="120" t="s">
        <v>287</v>
      </c>
      <c r="B120" s="121" t="s">
        <v>30</v>
      </c>
      <c r="C120" s="121" t="s">
        <v>62</v>
      </c>
      <c r="D120" s="123" t="s">
        <v>94</v>
      </c>
      <c r="E120" s="121" t="s">
        <v>52</v>
      </c>
      <c r="F120" s="122">
        <v>1535</v>
      </c>
      <c r="G120" s="97">
        <v>33500</v>
      </c>
      <c r="H120" s="97">
        <v>0</v>
      </c>
      <c r="I120" s="98">
        <v>1</v>
      </c>
    </row>
    <row r="121" spans="1:9" ht="62.4" x14ac:dyDescent="0.3">
      <c r="A121" s="120" t="s">
        <v>220</v>
      </c>
      <c r="B121" s="121" t="s">
        <v>30</v>
      </c>
      <c r="C121" s="121" t="s">
        <v>62</v>
      </c>
      <c r="D121" s="123" t="s">
        <v>94</v>
      </c>
      <c r="E121" s="121" t="s">
        <v>49</v>
      </c>
      <c r="F121" s="122">
        <v>1535</v>
      </c>
      <c r="G121" s="97">
        <v>415067.65</v>
      </c>
      <c r="H121" s="97">
        <v>7332.35</v>
      </c>
      <c r="I121" s="98">
        <v>0.98264121685606065</v>
      </c>
    </row>
    <row r="122" spans="1:9" ht="31.2" x14ac:dyDescent="0.3">
      <c r="A122" s="125" t="s">
        <v>96</v>
      </c>
      <c r="B122" s="126" t="s">
        <v>30</v>
      </c>
      <c r="C122" s="123" t="s">
        <v>17</v>
      </c>
      <c r="D122" s="123" t="s">
        <v>54</v>
      </c>
      <c r="E122" s="123" t="s">
        <v>52</v>
      </c>
      <c r="F122" s="122">
        <v>287500</v>
      </c>
      <c r="G122" s="97">
        <v>415067.65</v>
      </c>
      <c r="H122" s="97">
        <v>7332.35</v>
      </c>
      <c r="I122" s="98">
        <v>0.98264121685606065</v>
      </c>
    </row>
    <row r="123" spans="1:9" ht="78" x14ac:dyDescent="0.3">
      <c r="A123" s="125" t="s">
        <v>163</v>
      </c>
      <c r="B123" s="126" t="s">
        <v>30</v>
      </c>
      <c r="C123" s="123" t="s">
        <v>17</v>
      </c>
      <c r="D123" s="123" t="s">
        <v>59</v>
      </c>
      <c r="E123" s="123" t="s">
        <v>52</v>
      </c>
      <c r="F123" s="122">
        <v>287500</v>
      </c>
      <c r="G123" s="97">
        <v>415067.65</v>
      </c>
      <c r="H123" s="97">
        <v>7332.35</v>
      </c>
      <c r="I123" s="98">
        <v>0.98264121685606065</v>
      </c>
    </row>
    <row r="124" spans="1:9" ht="62.4" x14ac:dyDescent="0.3">
      <c r="A124" s="125" t="s">
        <v>164</v>
      </c>
      <c r="B124" s="126" t="s">
        <v>30</v>
      </c>
      <c r="C124" s="123" t="s">
        <v>17</v>
      </c>
      <c r="D124" s="123" t="s">
        <v>60</v>
      </c>
      <c r="E124" s="123" t="s">
        <v>52</v>
      </c>
      <c r="F124" s="122">
        <v>287500</v>
      </c>
      <c r="G124" s="97">
        <v>415067.65</v>
      </c>
      <c r="H124" s="97">
        <v>7332.35</v>
      </c>
      <c r="I124" s="98">
        <v>0.98264121685606065</v>
      </c>
    </row>
    <row r="125" spans="1:9" ht="62.4" x14ac:dyDescent="0.3">
      <c r="A125" s="125" t="s">
        <v>288</v>
      </c>
      <c r="B125" s="126" t="s">
        <v>30</v>
      </c>
      <c r="C125" s="123" t="s">
        <v>17</v>
      </c>
      <c r="D125" s="123" t="s">
        <v>289</v>
      </c>
      <c r="E125" s="123" t="s">
        <v>52</v>
      </c>
      <c r="F125" s="122">
        <v>287500</v>
      </c>
      <c r="G125" s="97">
        <v>415067.65</v>
      </c>
      <c r="H125" s="97">
        <v>7332.35</v>
      </c>
      <c r="I125" s="98">
        <v>0.98264121685606065</v>
      </c>
    </row>
    <row r="126" spans="1:9" ht="93.6" x14ac:dyDescent="0.3">
      <c r="A126" s="125" t="s">
        <v>290</v>
      </c>
      <c r="B126" s="126" t="s">
        <v>30</v>
      </c>
      <c r="C126" s="123" t="s">
        <v>17</v>
      </c>
      <c r="D126" s="123" t="s">
        <v>291</v>
      </c>
      <c r="E126" s="123" t="s">
        <v>52</v>
      </c>
      <c r="F126" s="122">
        <v>287500</v>
      </c>
      <c r="G126" s="97">
        <v>375400</v>
      </c>
      <c r="H126" s="97">
        <v>0</v>
      </c>
      <c r="I126" s="98">
        <v>1</v>
      </c>
    </row>
    <row r="127" spans="1:9" ht="62.4" x14ac:dyDescent="0.3">
      <c r="A127" s="125" t="s">
        <v>95</v>
      </c>
      <c r="B127" s="126" t="s">
        <v>30</v>
      </c>
      <c r="C127" s="123" t="s">
        <v>17</v>
      </c>
      <c r="D127" s="123" t="s">
        <v>291</v>
      </c>
      <c r="E127" s="123" t="s">
        <v>49</v>
      </c>
      <c r="F127" s="122">
        <v>287500</v>
      </c>
      <c r="G127" s="97">
        <v>375400</v>
      </c>
      <c r="H127" s="97">
        <v>0</v>
      </c>
      <c r="I127" s="98">
        <v>1</v>
      </c>
    </row>
    <row r="128" spans="1:9" ht="31.2" x14ac:dyDescent="0.3">
      <c r="A128" s="120" t="s">
        <v>42</v>
      </c>
      <c r="B128" s="121" t="s">
        <v>30</v>
      </c>
      <c r="C128" s="121" t="s">
        <v>37</v>
      </c>
      <c r="D128" s="121" t="s">
        <v>54</v>
      </c>
      <c r="E128" s="121" t="s">
        <v>52</v>
      </c>
      <c r="F128" s="122">
        <v>26783877.5</v>
      </c>
      <c r="G128" s="97">
        <v>375400</v>
      </c>
      <c r="H128" s="97">
        <v>0</v>
      </c>
      <c r="I128" s="98">
        <v>1</v>
      </c>
    </row>
    <row r="129" spans="1:9" x14ac:dyDescent="0.3">
      <c r="A129" s="120" t="s">
        <v>43</v>
      </c>
      <c r="B129" s="121" t="s">
        <v>30</v>
      </c>
      <c r="C129" s="121" t="s">
        <v>38</v>
      </c>
      <c r="D129" s="121" t="s">
        <v>54</v>
      </c>
      <c r="E129" s="121" t="s">
        <v>52</v>
      </c>
      <c r="F129" s="122">
        <v>7617928.0700000003</v>
      </c>
      <c r="G129" s="97">
        <v>39667.65</v>
      </c>
      <c r="H129" s="97">
        <v>7332.35</v>
      </c>
      <c r="I129" s="98">
        <v>0.84399255319148936</v>
      </c>
    </row>
    <row r="130" spans="1:9" ht="62.4" x14ac:dyDescent="0.3">
      <c r="A130" s="120" t="s">
        <v>245</v>
      </c>
      <c r="B130" s="121" t="s">
        <v>30</v>
      </c>
      <c r="C130" s="121" t="s">
        <v>38</v>
      </c>
      <c r="D130" s="121" t="s">
        <v>68</v>
      </c>
      <c r="E130" s="121" t="s">
        <v>52</v>
      </c>
      <c r="F130" s="122">
        <v>7617928.0700000003</v>
      </c>
      <c r="G130" s="97">
        <v>39667.65</v>
      </c>
      <c r="H130" s="97">
        <v>7332.35</v>
      </c>
      <c r="I130" s="98">
        <v>0.84399255319148936</v>
      </c>
    </row>
    <row r="131" spans="1:9" ht="109.2" x14ac:dyDescent="0.3">
      <c r="A131" s="120" t="s">
        <v>292</v>
      </c>
      <c r="B131" s="121" t="s">
        <v>30</v>
      </c>
      <c r="C131" s="121" t="s">
        <v>38</v>
      </c>
      <c r="D131" s="121" t="s">
        <v>293</v>
      </c>
      <c r="E131" s="121" t="s">
        <v>52</v>
      </c>
      <c r="F131" s="122">
        <v>1392641.48</v>
      </c>
      <c r="G131" s="97">
        <v>39667.65</v>
      </c>
      <c r="H131" s="97">
        <v>7332.35</v>
      </c>
      <c r="I131" s="98">
        <v>0.84399255319148936</v>
      </c>
    </row>
    <row r="132" spans="1:9" ht="93.6" x14ac:dyDescent="0.3">
      <c r="A132" s="120" t="s">
        <v>294</v>
      </c>
      <c r="B132" s="121" t="s">
        <v>30</v>
      </c>
      <c r="C132" s="121" t="s">
        <v>38</v>
      </c>
      <c r="D132" s="121" t="s">
        <v>295</v>
      </c>
      <c r="E132" s="121" t="s">
        <v>52</v>
      </c>
      <c r="F132" s="122">
        <v>651595.5</v>
      </c>
      <c r="G132" s="97">
        <v>2286657.17</v>
      </c>
      <c r="H132" s="97">
        <v>0</v>
      </c>
      <c r="I132" s="98">
        <v>1</v>
      </c>
    </row>
    <row r="133" spans="1:9" ht="62.4" x14ac:dyDescent="0.3">
      <c r="A133" s="120" t="s">
        <v>220</v>
      </c>
      <c r="B133" s="121" t="s">
        <v>30</v>
      </c>
      <c r="C133" s="121" t="s">
        <v>38</v>
      </c>
      <c r="D133" s="121" t="s">
        <v>295</v>
      </c>
      <c r="E133" s="121" t="s">
        <v>49</v>
      </c>
      <c r="F133" s="122">
        <v>651595.5</v>
      </c>
      <c r="G133" s="97">
        <v>694540</v>
      </c>
      <c r="H133" s="97">
        <v>0</v>
      </c>
      <c r="I133" s="98">
        <v>1</v>
      </c>
    </row>
    <row r="134" spans="1:9" ht="62.4" x14ac:dyDescent="0.3">
      <c r="A134" s="120" t="s">
        <v>296</v>
      </c>
      <c r="B134" s="121" t="s">
        <v>30</v>
      </c>
      <c r="C134" s="121" t="s">
        <v>38</v>
      </c>
      <c r="D134" s="121" t="s">
        <v>297</v>
      </c>
      <c r="E134" s="121" t="s">
        <v>52</v>
      </c>
      <c r="F134" s="122">
        <v>741045.98</v>
      </c>
      <c r="G134" s="97">
        <v>694540</v>
      </c>
      <c r="H134" s="97">
        <v>0</v>
      </c>
      <c r="I134" s="98">
        <v>1</v>
      </c>
    </row>
    <row r="135" spans="1:9" ht="62.4" x14ac:dyDescent="0.3">
      <c r="A135" s="120" t="s">
        <v>220</v>
      </c>
      <c r="B135" s="121" t="s">
        <v>30</v>
      </c>
      <c r="C135" s="121" t="s">
        <v>38</v>
      </c>
      <c r="D135" s="121" t="s">
        <v>297</v>
      </c>
      <c r="E135" s="121" t="s">
        <v>49</v>
      </c>
      <c r="F135" s="122">
        <v>741045.98</v>
      </c>
      <c r="G135" s="97">
        <v>694540</v>
      </c>
      <c r="H135" s="97">
        <v>0</v>
      </c>
      <c r="I135" s="98">
        <v>1</v>
      </c>
    </row>
    <row r="136" spans="1:9" ht="109.2" x14ac:dyDescent="0.3">
      <c r="A136" s="120" t="s">
        <v>298</v>
      </c>
      <c r="B136" s="121" t="s">
        <v>30</v>
      </c>
      <c r="C136" s="121" t="s">
        <v>38</v>
      </c>
      <c r="D136" s="121" t="s">
        <v>299</v>
      </c>
      <c r="E136" s="121" t="s">
        <v>52</v>
      </c>
      <c r="F136" s="122">
        <v>6225286.5899999999</v>
      </c>
      <c r="G136" s="97">
        <v>676520</v>
      </c>
      <c r="H136" s="97">
        <v>0</v>
      </c>
      <c r="I136" s="98">
        <v>1</v>
      </c>
    </row>
    <row r="137" spans="1:9" ht="93.6" x14ac:dyDescent="0.3">
      <c r="A137" s="120" t="s">
        <v>294</v>
      </c>
      <c r="B137" s="121" t="s">
        <v>30</v>
      </c>
      <c r="C137" s="121" t="s">
        <v>38</v>
      </c>
      <c r="D137" s="121" t="s">
        <v>300</v>
      </c>
      <c r="E137" s="121" t="s">
        <v>52</v>
      </c>
      <c r="F137" s="122">
        <v>2196519</v>
      </c>
      <c r="G137" s="97">
        <v>676520</v>
      </c>
      <c r="H137" s="97">
        <v>0</v>
      </c>
      <c r="I137" s="98">
        <v>1</v>
      </c>
    </row>
    <row r="138" spans="1:9" ht="62.4" x14ac:dyDescent="0.3">
      <c r="A138" s="120" t="s">
        <v>220</v>
      </c>
      <c r="B138" s="121" t="s">
        <v>30</v>
      </c>
      <c r="C138" s="121" t="s">
        <v>38</v>
      </c>
      <c r="D138" s="121" t="s">
        <v>300</v>
      </c>
      <c r="E138" s="121" t="s">
        <v>49</v>
      </c>
      <c r="F138" s="122">
        <v>2196519</v>
      </c>
      <c r="G138" s="97">
        <v>676520</v>
      </c>
      <c r="H138" s="97">
        <v>0</v>
      </c>
      <c r="I138" s="98">
        <v>1</v>
      </c>
    </row>
    <row r="139" spans="1:9" ht="62.4" x14ac:dyDescent="0.3">
      <c r="A139" s="120" t="s">
        <v>301</v>
      </c>
      <c r="B139" s="121" t="s">
        <v>30</v>
      </c>
      <c r="C139" s="121" t="s">
        <v>38</v>
      </c>
      <c r="D139" s="121" t="s">
        <v>302</v>
      </c>
      <c r="E139" s="121" t="s">
        <v>52</v>
      </c>
      <c r="F139" s="122">
        <v>1032164.16</v>
      </c>
      <c r="G139" s="97">
        <v>18020</v>
      </c>
      <c r="H139" s="97">
        <v>0</v>
      </c>
      <c r="I139" s="98">
        <v>1</v>
      </c>
    </row>
    <row r="140" spans="1:9" ht="62.4" x14ac:dyDescent="0.3">
      <c r="A140" s="120" t="s">
        <v>220</v>
      </c>
      <c r="B140" s="121" t="s">
        <v>30</v>
      </c>
      <c r="C140" s="121" t="s">
        <v>38</v>
      </c>
      <c r="D140" s="121" t="s">
        <v>302</v>
      </c>
      <c r="E140" s="121" t="s">
        <v>49</v>
      </c>
      <c r="F140" s="122">
        <v>1032164.16</v>
      </c>
      <c r="G140" s="97">
        <v>18020</v>
      </c>
      <c r="H140" s="97">
        <v>0</v>
      </c>
      <c r="I140" s="98">
        <v>1</v>
      </c>
    </row>
    <row r="141" spans="1:9" ht="62.4" x14ac:dyDescent="0.3">
      <c r="A141" s="120" t="s">
        <v>296</v>
      </c>
      <c r="B141" s="121" t="s">
        <v>30</v>
      </c>
      <c r="C141" s="121" t="s">
        <v>38</v>
      </c>
      <c r="D141" s="121" t="s">
        <v>303</v>
      </c>
      <c r="E141" s="121" t="s">
        <v>52</v>
      </c>
      <c r="F141" s="122">
        <v>2996603.43</v>
      </c>
      <c r="G141" s="97">
        <v>18020</v>
      </c>
      <c r="H141" s="97">
        <v>0</v>
      </c>
      <c r="I141" s="98">
        <v>1</v>
      </c>
    </row>
    <row r="142" spans="1:9" ht="62.4" x14ac:dyDescent="0.3">
      <c r="A142" s="120" t="s">
        <v>220</v>
      </c>
      <c r="B142" s="121" t="s">
        <v>30</v>
      </c>
      <c r="C142" s="121" t="s">
        <v>38</v>
      </c>
      <c r="D142" s="121" t="s">
        <v>303</v>
      </c>
      <c r="E142" s="121" t="s">
        <v>49</v>
      </c>
      <c r="F142" s="122">
        <v>2996603.43</v>
      </c>
      <c r="G142" s="97">
        <v>1451853</v>
      </c>
      <c r="H142" s="97">
        <v>0</v>
      </c>
      <c r="I142" s="98">
        <v>1</v>
      </c>
    </row>
    <row r="143" spans="1:9" x14ac:dyDescent="0.3">
      <c r="A143" s="120" t="s">
        <v>18</v>
      </c>
      <c r="B143" s="121" t="s">
        <v>30</v>
      </c>
      <c r="C143" s="121" t="s">
        <v>1</v>
      </c>
      <c r="D143" s="121" t="s">
        <v>54</v>
      </c>
      <c r="E143" s="121" t="s">
        <v>52</v>
      </c>
      <c r="F143" s="122">
        <v>13906552.869999999</v>
      </c>
      <c r="G143" s="97">
        <v>1451853</v>
      </c>
      <c r="H143" s="97">
        <v>0</v>
      </c>
      <c r="I143" s="98">
        <v>1</v>
      </c>
    </row>
    <row r="144" spans="1:9" ht="78" x14ac:dyDescent="0.3">
      <c r="A144" s="120" t="s">
        <v>304</v>
      </c>
      <c r="B144" s="121" t="s">
        <v>30</v>
      </c>
      <c r="C144" s="121" t="s">
        <v>1</v>
      </c>
      <c r="D144" s="121" t="s">
        <v>59</v>
      </c>
      <c r="E144" s="121" t="s">
        <v>52</v>
      </c>
      <c r="F144" s="122">
        <v>13906552.869999999</v>
      </c>
      <c r="G144" s="97">
        <v>1006853</v>
      </c>
      <c r="H144" s="97">
        <v>0</v>
      </c>
      <c r="I144" s="98">
        <v>1</v>
      </c>
    </row>
    <row r="145" spans="1:9" ht="62.4" x14ac:dyDescent="0.3">
      <c r="A145" s="120" t="s">
        <v>305</v>
      </c>
      <c r="B145" s="121" t="s">
        <v>30</v>
      </c>
      <c r="C145" s="121" t="s">
        <v>1</v>
      </c>
      <c r="D145" s="121" t="s">
        <v>60</v>
      </c>
      <c r="E145" s="121" t="s">
        <v>52</v>
      </c>
      <c r="F145" s="122">
        <v>13906552.869999999</v>
      </c>
      <c r="G145" s="97">
        <v>224673</v>
      </c>
      <c r="H145" s="97">
        <v>0</v>
      </c>
      <c r="I145" s="98">
        <v>1</v>
      </c>
    </row>
    <row r="146" spans="1:9" ht="46.8" x14ac:dyDescent="0.3">
      <c r="A146" s="120" t="s">
        <v>306</v>
      </c>
      <c r="B146" s="121" t="s">
        <v>30</v>
      </c>
      <c r="C146" s="121" t="s">
        <v>1</v>
      </c>
      <c r="D146" s="121" t="s">
        <v>85</v>
      </c>
      <c r="E146" s="121" t="s">
        <v>52</v>
      </c>
      <c r="F146" s="122">
        <v>2641136.19</v>
      </c>
      <c r="G146" s="97">
        <v>224673</v>
      </c>
      <c r="H146" s="97">
        <v>0</v>
      </c>
      <c r="I146" s="98">
        <v>1</v>
      </c>
    </row>
    <row r="147" spans="1:9" ht="46.8" x14ac:dyDescent="0.3">
      <c r="A147" s="120" t="s">
        <v>307</v>
      </c>
      <c r="B147" s="121" t="s">
        <v>30</v>
      </c>
      <c r="C147" s="121" t="s">
        <v>1</v>
      </c>
      <c r="D147" s="121" t="s">
        <v>165</v>
      </c>
      <c r="E147" s="121" t="s">
        <v>52</v>
      </c>
      <c r="F147" s="122">
        <v>2641136.19</v>
      </c>
      <c r="G147" s="97">
        <v>224673</v>
      </c>
      <c r="H147" s="97">
        <v>0</v>
      </c>
      <c r="I147" s="98">
        <v>1</v>
      </c>
    </row>
    <row r="148" spans="1:9" ht="62.4" x14ac:dyDescent="0.3">
      <c r="A148" s="120" t="s">
        <v>220</v>
      </c>
      <c r="B148" s="121" t="s">
        <v>30</v>
      </c>
      <c r="C148" s="121" t="s">
        <v>1</v>
      </c>
      <c r="D148" s="121" t="s">
        <v>165</v>
      </c>
      <c r="E148" s="121" t="s">
        <v>49</v>
      </c>
      <c r="F148" s="122">
        <v>2638358</v>
      </c>
      <c r="G148" s="97">
        <v>224673</v>
      </c>
      <c r="H148" s="97">
        <v>0</v>
      </c>
      <c r="I148" s="98">
        <v>1</v>
      </c>
    </row>
    <row r="149" spans="1:9" x14ac:dyDescent="0.3">
      <c r="A149" s="120" t="s">
        <v>308</v>
      </c>
      <c r="B149" s="123" t="s">
        <v>30</v>
      </c>
      <c r="C149" s="123" t="s">
        <v>1</v>
      </c>
      <c r="D149" s="123" t="s">
        <v>165</v>
      </c>
      <c r="E149" s="123" t="s">
        <v>53</v>
      </c>
      <c r="F149" s="122">
        <v>2778.19</v>
      </c>
      <c r="G149" s="97">
        <v>193980</v>
      </c>
      <c r="H149" s="97">
        <v>0</v>
      </c>
      <c r="I149" s="98">
        <v>1</v>
      </c>
    </row>
    <row r="150" spans="1:9" ht="31.2" x14ac:dyDescent="0.3">
      <c r="A150" s="120" t="s">
        <v>309</v>
      </c>
      <c r="B150" s="121" t="s">
        <v>30</v>
      </c>
      <c r="C150" s="121" t="s">
        <v>1</v>
      </c>
      <c r="D150" s="121" t="s">
        <v>310</v>
      </c>
      <c r="E150" s="121" t="s">
        <v>52</v>
      </c>
      <c r="F150" s="122">
        <v>651000</v>
      </c>
      <c r="G150" s="97">
        <v>193980</v>
      </c>
      <c r="H150" s="97">
        <v>0</v>
      </c>
      <c r="I150" s="98">
        <v>1</v>
      </c>
    </row>
    <row r="151" spans="1:9" ht="78" x14ac:dyDescent="0.3">
      <c r="A151" s="120" t="s">
        <v>311</v>
      </c>
      <c r="B151" s="121" t="s">
        <v>30</v>
      </c>
      <c r="C151" s="121" t="s">
        <v>1</v>
      </c>
      <c r="D151" s="123" t="s">
        <v>312</v>
      </c>
      <c r="E151" s="121" t="s">
        <v>52</v>
      </c>
      <c r="F151" s="122">
        <v>651000</v>
      </c>
      <c r="G151" s="97">
        <v>193980</v>
      </c>
      <c r="H151" s="97">
        <v>0</v>
      </c>
      <c r="I151" s="98">
        <v>1</v>
      </c>
    </row>
    <row r="152" spans="1:9" ht="62.4" x14ac:dyDescent="0.3">
      <c r="A152" s="120" t="s">
        <v>220</v>
      </c>
      <c r="B152" s="121" t="s">
        <v>30</v>
      </c>
      <c r="C152" s="121" t="s">
        <v>1</v>
      </c>
      <c r="D152" s="121" t="s">
        <v>312</v>
      </c>
      <c r="E152" s="121" t="s">
        <v>49</v>
      </c>
      <c r="F152" s="122">
        <v>651000</v>
      </c>
      <c r="G152" s="97">
        <v>193980</v>
      </c>
      <c r="H152" s="97">
        <v>0</v>
      </c>
      <c r="I152" s="98">
        <v>1</v>
      </c>
    </row>
    <row r="153" spans="1:9" ht="31.2" x14ac:dyDescent="0.3">
      <c r="A153" s="120" t="s">
        <v>313</v>
      </c>
      <c r="B153" s="121" t="s">
        <v>30</v>
      </c>
      <c r="C153" s="121" t="s">
        <v>1</v>
      </c>
      <c r="D153" s="121" t="s">
        <v>86</v>
      </c>
      <c r="E153" s="121" t="s">
        <v>52</v>
      </c>
      <c r="F153" s="122">
        <v>230000</v>
      </c>
      <c r="G153" s="97">
        <v>95000</v>
      </c>
      <c r="H153" s="97">
        <v>0</v>
      </c>
      <c r="I153" s="98">
        <v>1</v>
      </c>
    </row>
    <row r="154" spans="1:9" ht="124.8" x14ac:dyDescent="0.3">
      <c r="A154" s="120" t="s">
        <v>314</v>
      </c>
      <c r="B154" s="121" t="s">
        <v>30</v>
      </c>
      <c r="C154" s="121" t="s">
        <v>1</v>
      </c>
      <c r="D154" s="123" t="s">
        <v>315</v>
      </c>
      <c r="E154" s="121" t="s">
        <v>52</v>
      </c>
      <c r="F154" s="122">
        <v>230000</v>
      </c>
      <c r="G154" s="97">
        <v>95000</v>
      </c>
      <c r="H154" s="97">
        <v>0</v>
      </c>
      <c r="I154" s="98">
        <v>1</v>
      </c>
    </row>
    <row r="155" spans="1:9" ht="62.4" x14ac:dyDescent="0.3">
      <c r="A155" s="120" t="s">
        <v>220</v>
      </c>
      <c r="B155" s="121" t="s">
        <v>30</v>
      </c>
      <c r="C155" s="121" t="s">
        <v>1</v>
      </c>
      <c r="D155" s="121" t="s">
        <v>315</v>
      </c>
      <c r="E155" s="121" t="s">
        <v>49</v>
      </c>
      <c r="F155" s="122">
        <v>230000</v>
      </c>
      <c r="G155" s="97">
        <v>95000</v>
      </c>
      <c r="H155" s="97">
        <v>0</v>
      </c>
      <c r="I155" s="98">
        <v>1</v>
      </c>
    </row>
    <row r="156" spans="1:9" ht="62.4" x14ac:dyDescent="0.3">
      <c r="A156" s="120" t="s">
        <v>316</v>
      </c>
      <c r="B156" s="121" t="s">
        <v>30</v>
      </c>
      <c r="C156" s="121" t="s">
        <v>1</v>
      </c>
      <c r="D156" s="121" t="s">
        <v>317</v>
      </c>
      <c r="E156" s="121" t="s">
        <v>52</v>
      </c>
      <c r="F156" s="122">
        <v>1996866.1</v>
      </c>
      <c r="G156" s="97">
        <v>95000</v>
      </c>
      <c r="H156" s="97">
        <v>0</v>
      </c>
      <c r="I156" s="98">
        <v>1</v>
      </c>
    </row>
    <row r="157" spans="1:9" ht="62.4" x14ac:dyDescent="0.3">
      <c r="A157" s="120" t="s">
        <v>318</v>
      </c>
      <c r="B157" s="121" t="s">
        <v>30</v>
      </c>
      <c r="C157" s="121" t="s">
        <v>1</v>
      </c>
      <c r="D157" s="121" t="s">
        <v>319</v>
      </c>
      <c r="E157" s="121" t="s">
        <v>52</v>
      </c>
      <c r="F157" s="122">
        <v>1996866.1</v>
      </c>
      <c r="G157" s="97">
        <v>196200</v>
      </c>
      <c r="H157" s="97">
        <v>0</v>
      </c>
      <c r="I157" s="98">
        <v>1</v>
      </c>
    </row>
    <row r="158" spans="1:9" ht="62.4" x14ac:dyDescent="0.3">
      <c r="A158" s="120" t="s">
        <v>220</v>
      </c>
      <c r="B158" s="121" t="s">
        <v>30</v>
      </c>
      <c r="C158" s="121" t="s">
        <v>1</v>
      </c>
      <c r="D158" s="121" t="s">
        <v>319</v>
      </c>
      <c r="E158" s="121" t="s">
        <v>49</v>
      </c>
      <c r="F158" s="122">
        <v>1996866.1</v>
      </c>
      <c r="G158" s="97">
        <v>196200</v>
      </c>
      <c r="H158" s="97">
        <v>0</v>
      </c>
      <c r="I158" s="98">
        <v>1</v>
      </c>
    </row>
    <row r="159" spans="1:9" ht="93.6" x14ac:dyDescent="0.3">
      <c r="A159" s="120" t="s">
        <v>320</v>
      </c>
      <c r="B159" s="121" t="s">
        <v>30</v>
      </c>
      <c r="C159" s="121" t="s">
        <v>1</v>
      </c>
      <c r="D159" s="121" t="s">
        <v>166</v>
      </c>
      <c r="E159" s="121" t="s">
        <v>52</v>
      </c>
      <c r="F159" s="122">
        <v>3301884.58</v>
      </c>
      <c r="G159" s="97">
        <v>196200</v>
      </c>
      <c r="H159" s="97">
        <v>0</v>
      </c>
      <c r="I159" s="98">
        <v>1</v>
      </c>
    </row>
    <row r="160" spans="1:9" ht="140.4" x14ac:dyDescent="0.3">
      <c r="A160" s="120" t="s">
        <v>321</v>
      </c>
      <c r="B160" s="123" t="s">
        <v>30</v>
      </c>
      <c r="C160" s="123" t="s">
        <v>1</v>
      </c>
      <c r="D160" s="123" t="s">
        <v>322</v>
      </c>
      <c r="E160" s="123" t="s">
        <v>52</v>
      </c>
      <c r="F160" s="122">
        <v>758900</v>
      </c>
      <c r="G160" s="97">
        <v>196200</v>
      </c>
      <c r="H160" s="97">
        <v>0</v>
      </c>
      <c r="I160" s="98">
        <v>1</v>
      </c>
    </row>
    <row r="161" spans="1:9" ht="124.8" x14ac:dyDescent="0.3">
      <c r="A161" s="120" t="s">
        <v>323</v>
      </c>
      <c r="B161" s="123" t="s">
        <v>30</v>
      </c>
      <c r="C161" s="123" t="s">
        <v>1</v>
      </c>
      <c r="D161" s="123" t="s">
        <v>322</v>
      </c>
      <c r="E161" s="123" t="s">
        <v>2</v>
      </c>
      <c r="F161" s="122">
        <v>758900</v>
      </c>
      <c r="G161" s="97">
        <v>297000</v>
      </c>
      <c r="H161" s="97">
        <v>0</v>
      </c>
      <c r="I161" s="98">
        <v>1</v>
      </c>
    </row>
    <row r="162" spans="1:9" ht="171.6" x14ac:dyDescent="0.3">
      <c r="A162" s="120" t="s">
        <v>324</v>
      </c>
      <c r="B162" s="123" t="s">
        <v>30</v>
      </c>
      <c r="C162" s="123" t="s">
        <v>1</v>
      </c>
      <c r="D162" s="123" t="s">
        <v>325</v>
      </c>
      <c r="E162" s="123" t="s">
        <v>52</v>
      </c>
      <c r="F162" s="122">
        <v>969683.53</v>
      </c>
      <c r="G162" s="97">
        <v>297000</v>
      </c>
      <c r="H162" s="97">
        <v>0</v>
      </c>
      <c r="I162" s="98">
        <v>1</v>
      </c>
    </row>
    <row r="163" spans="1:9" ht="124.8" x14ac:dyDescent="0.3">
      <c r="A163" s="120" t="s">
        <v>323</v>
      </c>
      <c r="B163" s="123" t="s">
        <v>30</v>
      </c>
      <c r="C163" s="123" t="s">
        <v>1</v>
      </c>
      <c r="D163" s="123" t="s">
        <v>325</v>
      </c>
      <c r="E163" s="123" t="s">
        <v>2</v>
      </c>
      <c r="F163" s="122">
        <v>969683.53</v>
      </c>
      <c r="G163" s="97">
        <v>297000</v>
      </c>
      <c r="H163" s="97">
        <v>0</v>
      </c>
      <c r="I163" s="98">
        <v>1</v>
      </c>
    </row>
    <row r="164" spans="1:9" ht="78" x14ac:dyDescent="0.3">
      <c r="A164" s="120" t="s">
        <v>326</v>
      </c>
      <c r="B164" s="121" t="s">
        <v>30</v>
      </c>
      <c r="C164" s="121" t="s">
        <v>1</v>
      </c>
      <c r="D164" s="121" t="s">
        <v>167</v>
      </c>
      <c r="E164" s="121" t="s">
        <v>52</v>
      </c>
      <c r="F164" s="122">
        <v>1573301.05</v>
      </c>
      <c r="G164" s="97">
        <v>297000</v>
      </c>
      <c r="H164" s="97">
        <v>0</v>
      </c>
      <c r="I164" s="98">
        <v>1</v>
      </c>
    </row>
    <row r="165" spans="1:9" ht="62.4" x14ac:dyDescent="0.3">
      <c r="A165" s="120" t="s">
        <v>220</v>
      </c>
      <c r="B165" s="121" t="s">
        <v>30</v>
      </c>
      <c r="C165" s="121" t="s">
        <v>1</v>
      </c>
      <c r="D165" s="121" t="s">
        <v>167</v>
      </c>
      <c r="E165" s="121" t="s">
        <v>49</v>
      </c>
      <c r="F165" s="122">
        <v>1573301.05</v>
      </c>
      <c r="G165" s="97">
        <v>445000</v>
      </c>
      <c r="H165" s="97">
        <v>0</v>
      </c>
      <c r="I165" s="98">
        <v>1</v>
      </c>
    </row>
    <row r="166" spans="1:9" ht="62.4" x14ac:dyDescent="0.3">
      <c r="A166" s="120" t="s">
        <v>327</v>
      </c>
      <c r="B166" s="123" t="s">
        <v>30</v>
      </c>
      <c r="C166" s="123" t="s">
        <v>1</v>
      </c>
      <c r="D166" s="123" t="s">
        <v>328</v>
      </c>
      <c r="E166" s="123" t="s">
        <v>52</v>
      </c>
      <c r="F166" s="122">
        <v>3446086</v>
      </c>
      <c r="G166" s="97">
        <v>445000</v>
      </c>
      <c r="H166" s="97">
        <v>0</v>
      </c>
      <c r="I166" s="98">
        <v>1</v>
      </c>
    </row>
    <row r="167" spans="1:9" ht="93.6" x14ac:dyDescent="0.3">
      <c r="A167" s="120" t="s">
        <v>329</v>
      </c>
      <c r="B167" s="123" t="s">
        <v>30</v>
      </c>
      <c r="C167" s="123" t="s">
        <v>1</v>
      </c>
      <c r="D167" s="123" t="s">
        <v>330</v>
      </c>
      <c r="E167" s="123" t="s">
        <v>52</v>
      </c>
      <c r="F167" s="122">
        <v>3273781.7</v>
      </c>
      <c r="G167" s="97">
        <v>445000</v>
      </c>
      <c r="H167" s="97">
        <v>0</v>
      </c>
      <c r="I167" s="98">
        <v>1</v>
      </c>
    </row>
    <row r="168" spans="1:9" ht="62.4" x14ac:dyDescent="0.3">
      <c r="A168" s="120" t="s">
        <v>95</v>
      </c>
      <c r="B168" s="123" t="s">
        <v>30</v>
      </c>
      <c r="C168" s="123" t="s">
        <v>1</v>
      </c>
      <c r="D168" s="123" t="s">
        <v>330</v>
      </c>
      <c r="E168" s="123" t="s">
        <v>49</v>
      </c>
      <c r="F168" s="122">
        <v>3273781.7</v>
      </c>
      <c r="G168" s="97">
        <v>445000</v>
      </c>
      <c r="H168" s="97">
        <v>0</v>
      </c>
      <c r="I168" s="98">
        <v>1</v>
      </c>
    </row>
    <row r="169" spans="1:9" ht="109.2" x14ac:dyDescent="0.3">
      <c r="A169" s="120" t="s">
        <v>331</v>
      </c>
      <c r="B169" s="123" t="s">
        <v>30</v>
      </c>
      <c r="C169" s="123" t="s">
        <v>1</v>
      </c>
      <c r="D169" s="123" t="s">
        <v>332</v>
      </c>
      <c r="E169" s="123" t="s">
        <v>52</v>
      </c>
      <c r="F169" s="122">
        <v>172304.3</v>
      </c>
      <c r="G169" s="97">
        <v>445000</v>
      </c>
      <c r="H169" s="97">
        <v>0</v>
      </c>
      <c r="I169" s="98">
        <v>1</v>
      </c>
    </row>
    <row r="170" spans="1:9" ht="62.4" x14ac:dyDescent="0.3">
      <c r="A170" s="120" t="s">
        <v>95</v>
      </c>
      <c r="B170" s="123" t="s">
        <v>30</v>
      </c>
      <c r="C170" s="123" t="s">
        <v>1</v>
      </c>
      <c r="D170" s="123" t="s">
        <v>332</v>
      </c>
      <c r="E170" s="123" t="s">
        <v>49</v>
      </c>
      <c r="F170" s="122">
        <v>172304.3</v>
      </c>
      <c r="G170" s="97">
        <v>14264.17</v>
      </c>
      <c r="H170" s="97">
        <v>0</v>
      </c>
      <c r="I170" s="98">
        <v>1</v>
      </c>
    </row>
    <row r="171" spans="1:9" ht="109.2" x14ac:dyDescent="0.3">
      <c r="A171" s="120" t="s">
        <v>333</v>
      </c>
      <c r="B171" s="123" t="s">
        <v>30</v>
      </c>
      <c r="C171" s="123" t="s">
        <v>1</v>
      </c>
      <c r="D171" s="123" t="s">
        <v>178</v>
      </c>
      <c r="E171" s="123" t="s">
        <v>52</v>
      </c>
      <c r="F171" s="122">
        <v>1639580</v>
      </c>
      <c r="G171" s="97">
        <v>14264.17</v>
      </c>
      <c r="H171" s="97">
        <v>0</v>
      </c>
      <c r="I171" s="98">
        <v>1</v>
      </c>
    </row>
    <row r="172" spans="1:9" ht="62.4" x14ac:dyDescent="0.3">
      <c r="A172" s="120" t="s">
        <v>334</v>
      </c>
      <c r="B172" s="123" t="s">
        <v>30</v>
      </c>
      <c r="C172" s="123" t="s">
        <v>1</v>
      </c>
      <c r="D172" s="123" t="s">
        <v>335</v>
      </c>
      <c r="E172" s="123" t="s">
        <v>52</v>
      </c>
      <c r="F172" s="122">
        <v>999979.84</v>
      </c>
      <c r="G172" s="97">
        <v>14264.17</v>
      </c>
      <c r="H172" s="97">
        <v>0</v>
      </c>
      <c r="I172" s="98">
        <v>1</v>
      </c>
    </row>
    <row r="173" spans="1:9" ht="62.4" x14ac:dyDescent="0.3">
      <c r="A173" s="120" t="s">
        <v>95</v>
      </c>
      <c r="B173" s="123" t="s">
        <v>30</v>
      </c>
      <c r="C173" s="123" t="s">
        <v>1</v>
      </c>
      <c r="D173" s="123" t="s">
        <v>335</v>
      </c>
      <c r="E173" s="123" t="s">
        <v>49</v>
      </c>
      <c r="F173" s="122">
        <v>999979.84</v>
      </c>
      <c r="G173" s="97">
        <v>13550.96</v>
      </c>
      <c r="H173" s="97">
        <v>0</v>
      </c>
      <c r="I173" s="98">
        <v>1</v>
      </c>
    </row>
    <row r="174" spans="1:9" ht="78" x14ac:dyDescent="0.3">
      <c r="A174" s="120" t="s">
        <v>336</v>
      </c>
      <c r="B174" s="123" t="s">
        <v>30</v>
      </c>
      <c r="C174" s="123" t="s">
        <v>1</v>
      </c>
      <c r="D174" s="123" t="s">
        <v>337</v>
      </c>
      <c r="E174" s="123" t="s">
        <v>52</v>
      </c>
      <c r="F174" s="122">
        <v>639600.16</v>
      </c>
      <c r="G174" s="97">
        <v>13550.96</v>
      </c>
      <c r="H174" s="97">
        <v>0</v>
      </c>
      <c r="I174" s="98">
        <v>1</v>
      </c>
    </row>
    <row r="175" spans="1:9" ht="62.4" x14ac:dyDescent="0.3">
      <c r="A175" s="120" t="s">
        <v>95</v>
      </c>
      <c r="B175" s="123" t="s">
        <v>30</v>
      </c>
      <c r="C175" s="123" t="s">
        <v>1</v>
      </c>
      <c r="D175" s="123" t="s">
        <v>337</v>
      </c>
      <c r="E175" s="123" t="s">
        <v>49</v>
      </c>
      <c r="F175" s="122">
        <v>639600.16</v>
      </c>
      <c r="G175" s="97">
        <v>13550.96</v>
      </c>
      <c r="H175" s="97">
        <v>0</v>
      </c>
      <c r="I175" s="98">
        <v>1</v>
      </c>
    </row>
    <row r="176" spans="1:9" ht="31.2" x14ac:dyDescent="0.3">
      <c r="A176" s="120" t="s">
        <v>21</v>
      </c>
      <c r="B176" s="121" t="s">
        <v>30</v>
      </c>
      <c r="C176" s="121" t="s">
        <v>28</v>
      </c>
      <c r="D176" s="121" t="s">
        <v>54</v>
      </c>
      <c r="E176" s="121" t="s">
        <v>52</v>
      </c>
      <c r="F176" s="122">
        <v>5259396.5599999996</v>
      </c>
      <c r="G176" s="97">
        <v>713.21</v>
      </c>
      <c r="H176" s="97">
        <v>0</v>
      </c>
      <c r="I176" s="98">
        <v>1</v>
      </c>
    </row>
    <row r="177" spans="1:9" ht="78" x14ac:dyDescent="0.3">
      <c r="A177" s="120" t="s">
        <v>304</v>
      </c>
      <c r="B177" s="121" t="s">
        <v>30</v>
      </c>
      <c r="C177" s="121" t="s">
        <v>28</v>
      </c>
      <c r="D177" s="121" t="s">
        <v>59</v>
      </c>
      <c r="E177" s="121" t="s">
        <v>52</v>
      </c>
      <c r="F177" s="122">
        <v>4798275</v>
      </c>
      <c r="G177" s="97">
        <v>713.21</v>
      </c>
      <c r="H177" s="97">
        <v>0</v>
      </c>
      <c r="I177" s="98">
        <v>1</v>
      </c>
    </row>
    <row r="178" spans="1:9" ht="62.4" x14ac:dyDescent="0.3">
      <c r="A178" s="120" t="s">
        <v>338</v>
      </c>
      <c r="B178" s="121" t="s">
        <v>30</v>
      </c>
      <c r="C178" s="121" t="s">
        <v>28</v>
      </c>
      <c r="D178" s="121" t="s">
        <v>339</v>
      </c>
      <c r="E178" s="121" t="s">
        <v>52</v>
      </c>
      <c r="F178" s="122">
        <v>4798275</v>
      </c>
      <c r="G178" s="97">
        <v>713.21</v>
      </c>
      <c r="H178" s="97">
        <v>0</v>
      </c>
      <c r="I178" s="98">
        <v>1</v>
      </c>
    </row>
    <row r="179" spans="1:9" ht="78" x14ac:dyDescent="0.3">
      <c r="A179" s="120" t="s">
        <v>340</v>
      </c>
      <c r="B179" s="121" t="s">
        <v>30</v>
      </c>
      <c r="C179" s="121" t="s">
        <v>28</v>
      </c>
      <c r="D179" s="121" t="s">
        <v>341</v>
      </c>
      <c r="E179" s="121" t="s">
        <v>52</v>
      </c>
      <c r="F179" s="122">
        <v>4798275</v>
      </c>
      <c r="G179" s="97">
        <v>126000</v>
      </c>
      <c r="H179" s="97">
        <v>0</v>
      </c>
      <c r="I179" s="98">
        <v>1</v>
      </c>
    </row>
    <row r="180" spans="1:9" ht="249.6" x14ac:dyDescent="0.3">
      <c r="A180" s="120" t="s">
        <v>342</v>
      </c>
      <c r="B180" s="121" t="s">
        <v>30</v>
      </c>
      <c r="C180" s="121" t="s">
        <v>28</v>
      </c>
      <c r="D180" s="123" t="s">
        <v>343</v>
      </c>
      <c r="E180" s="121" t="s">
        <v>52</v>
      </c>
      <c r="F180" s="122">
        <v>1200500</v>
      </c>
      <c r="G180" s="97">
        <v>126000</v>
      </c>
      <c r="H180" s="97">
        <v>0</v>
      </c>
      <c r="I180" s="98">
        <v>1</v>
      </c>
    </row>
    <row r="181" spans="1:9" ht="124.8" x14ac:dyDescent="0.3">
      <c r="A181" s="120" t="s">
        <v>218</v>
      </c>
      <c r="B181" s="121" t="s">
        <v>30</v>
      </c>
      <c r="C181" s="121" t="s">
        <v>28</v>
      </c>
      <c r="D181" s="121" t="s">
        <v>343</v>
      </c>
      <c r="E181" s="121" t="s">
        <v>2</v>
      </c>
      <c r="F181" s="122">
        <v>1174741</v>
      </c>
      <c r="G181" s="97">
        <v>126000</v>
      </c>
      <c r="H181" s="97">
        <v>0</v>
      </c>
      <c r="I181" s="98">
        <v>1</v>
      </c>
    </row>
    <row r="182" spans="1:9" ht="62.4" x14ac:dyDescent="0.3">
      <c r="A182" s="120" t="s">
        <v>220</v>
      </c>
      <c r="B182" s="121" t="s">
        <v>30</v>
      </c>
      <c r="C182" s="121" t="s">
        <v>28</v>
      </c>
      <c r="D182" s="121" t="s">
        <v>343</v>
      </c>
      <c r="E182" s="121" t="s">
        <v>49</v>
      </c>
      <c r="F182" s="122">
        <v>25759</v>
      </c>
      <c r="G182" s="97">
        <v>126000</v>
      </c>
      <c r="H182" s="97">
        <v>0</v>
      </c>
      <c r="I182" s="98">
        <v>1</v>
      </c>
    </row>
    <row r="183" spans="1:9" ht="343.2" x14ac:dyDescent="0.3">
      <c r="A183" s="120" t="s">
        <v>265</v>
      </c>
      <c r="B183" s="121" t="s">
        <v>30</v>
      </c>
      <c r="C183" s="121" t="s">
        <v>28</v>
      </c>
      <c r="D183" s="123" t="s">
        <v>344</v>
      </c>
      <c r="E183" s="121" t="s">
        <v>52</v>
      </c>
      <c r="F183" s="122">
        <v>3597775</v>
      </c>
      <c r="G183" s="97">
        <v>126000</v>
      </c>
      <c r="H183" s="97">
        <v>0</v>
      </c>
      <c r="I183" s="98">
        <v>1</v>
      </c>
    </row>
    <row r="184" spans="1:9" ht="124.8" x14ac:dyDescent="0.3">
      <c r="A184" s="120" t="s">
        <v>218</v>
      </c>
      <c r="B184" s="121" t="s">
        <v>30</v>
      </c>
      <c r="C184" s="121" t="s">
        <v>28</v>
      </c>
      <c r="D184" s="123" t="s">
        <v>344</v>
      </c>
      <c r="E184" s="121" t="s">
        <v>2</v>
      </c>
      <c r="F184" s="122">
        <v>1762043</v>
      </c>
      <c r="G184" s="97">
        <v>126000</v>
      </c>
      <c r="H184" s="97">
        <v>0</v>
      </c>
      <c r="I184" s="98">
        <v>1</v>
      </c>
    </row>
    <row r="185" spans="1:9" ht="62.4" x14ac:dyDescent="0.3">
      <c r="A185" s="120" t="s">
        <v>220</v>
      </c>
      <c r="B185" s="121" t="s">
        <v>30</v>
      </c>
      <c r="C185" s="121" t="s">
        <v>28</v>
      </c>
      <c r="D185" s="123" t="s">
        <v>344</v>
      </c>
      <c r="E185" s="121" t="s">
        <v>49</v>
      </c>
      <c r="F185" s="122">
        <v>1835732</v>
      </c>
      <c r="G185" s="97">
        <v>126000</v>
      </c>
      <c r="H185" s="97">
        <v>0</v>
      </c>
      <c r="I185" s="98">
        <v>1</v>
      </c>
    </row>
    <row r="186" spans="1:9" ht="62.4" x14ac:dyDescent="0.3">
      <c r="A186" s="120" t="s">
        <v>345</v>
      </c>
      <c r="B186" s="123" t="s">
        <v>30</v>
      </c>
      <c r="C186" s="123" t="s">
        <v>28</v>
      </c>
      <c r="D186" s="123" t="s">
        <v>68</v>
      </c>
      <c r="E186" s="123" t="s">
        <v>52</v>
      </c>
      <c r="F186" s="122">
        <v>461121.56</v>
      </c>
      <c r="G186" s="97">
        <v>5835133.8899999997</v>
      </c>
      <c r="H186" s="97">
        <v>800651.11</v>
      </c>
      <c r="I186" s="98">
        <v>0.87934342206686922</v>
      </c>
    </row>
    <row r="187" spans="1:9" ht="78" x14ac:dyDescent="0.3">
      <c r="A187" s="120" t="s">
        <v>346</v>
      </c>
      <c r="B187" s="123" t="s">
        <v>30</v>
      </c>
      <c r="C187" s="123" t="s">
        <v>28</v>
      </c>
      <c r="D187" s="123" t="s">
        <v>347</v>
      </c>
      <c r="E187" s="123" t="s">
        <v>52</v>
      </c>
      <c r="F187" s="122">
        <v>461121.56</v>
      </c>
      <c r="G187" s="97">
        <v>1003690.69</v>
      </c>
      <c r="H187" s="97">
        <v>179809.31</v>
      </c>
      <c r="I187" s="98">
        <v>0.84806986903253068</v>
      </c>
    </row>
    <row r="188" spans="1:9" ht="46.8" x14ac:dyDescent="0.3">
      <c r="A188" s="120" t="s">
        <v>348</v>
      </c>
      <c r="B188" s="123" t="s">
        <v>30</v>
      </c>
      <c r="C188" s="123" t="s">
        <v>28</v>
      </c>
      <c r="D188" s="123" t="s">
        <v>349</v>
      </c>
      <c r="E188" s="123" t="s">
        <v>52</v>
      </c>
      <c r="F188" s="122">
        <v>461121.56</v>
      </c>
      <c r="G188" s="97">
        <v>1003690.69</v>
      </c>
      <c r="H188" s="97">
        <v>179809.31</v>
      </c>
      <c r="I188" s="98">
        <v>0.84806986903253068</v>
      </c>
    </row>
    <row r="189" spans="1:9" x14ac:dyDescent="0.3">
      <c r="A189" s="127" t="s">
        <v>308</v>
      </c>
      <c r="B189" s="123" t="s">
        <v>30</v>
      </c>
      <c r="C189" s="123" t="s">
        <v>28</v>
      </c>
      <c r="D189" s="123" t="s">
        <v>349</v>
      </c>
      <c r="E189" s="123" t="s">
        <v>53</v>
      </c>
      <c r="F189" s="122">
        <v>461121.56</v>
      </c>
      <c r="G189" s="97">
        <v>1003690.69</v>
      </c>
      <c r="H189" s="97">
        <v>179809.31</v>
      </c>
      <c r="I189" s="98">
        <v>0.84806986903253068</v>
      </c>
    </row>
    <row r="190" spans="1:9" x14ac:dyDescent="0.3">
      <c r="A190" s="120" t="s">
        <v>25</v>
      </c>
      <c r="B190" s="121" t="s">
        <v>30</v>
      </c>
      <c r="C190" s="121" t="s">
        <v>0</v>
      </c>
      <c r="D190" s="121" t="s">
        <v>54</v>
      </c>
      <c r="E190" s="121" t="s">
        <v>52</v>
      </c>
      <c r="F190" s="122">
        <v>13121270.369999999</v>
      </c>
      <c r="G190" s="97">
        <v>1003690.69</v>
      </c>
      <c r="H190" s="97">
        <v>179809.31</v>
      </c>
      <c r="I190" s="98">
        <v>0.84806986903253068</v>
      </c>
    </row>
    <row r="191" spans="1:9" x14ac:dyDescent="0.3">
      <c r="A191" s="120" t="s">
        <v>26</v>
      </c>
      <c r="B191" s="121" t="s">
        <v>30</v>
      </c>
      <c r="C191" s="121" t="s">
        <v>9</v>
      </c>
      <c r="D191" s="121" t="s">
        <v>54</v>
      </c>
      <c r="E191" s="121" t="s">
        <v>52</v>
      </c>
      <c r="F191" s="122">
        <v>13121270.369999999</v>
      </c>
      <c r="G191" s="97">
        <v>446041.21</v>
      </c>
      <c r="H191" s="97">
        <v>40967.79</v>
      </c>
      <c r="I191" s="98">
        <v>0.915878782527633</v>
      </c>
    </row>
    <row r="192" spans="1:9" ht="78" x14ac:dyDescent="0.3">
      <c r="A192" s="120" t="s">
        <v>350</v>
      </c>
      <c r="B192" s="121" t="s">
        <v>30</v>
      </c>
      <c r="C192" s="121" t="s">
        <v>9</v>
      </c>
      <c r="D192" s="121" t="s">
        <v>69</v>
      </c>
      <c r="E192" s="121" t="s">
        <v>52</v>
      </c>
      <c r="F192" s="122">
        <v>13121270.369999999</v>
      </c>
      <c r="G192" s="97">
        <v>446041.21</v>
      </c>
      <c r="H192" s="97">
        <v>40967.79</v>
      </c>
      <c r="I192" s="98">
        <v>0.915878782527633</v>
      </c>
    </row>
    <row r="193" spans="1:9" x14ac:dyDescent="0.3">
      <c r="A193" s="120" t="s">
        <v>351</v>
      </c>
      <c r="B193" s="121" t="s">
        <v>30</v>
      </c>
      <c r="C193" s="121" t="s">
        <v>9</v>
      </c>
      <c r="D193" s="121" t="s">
        <v>70</v>
      </c>
      <c r="E193" s="121" t="s">
        <v>52</v>
      </c>
      <c r="F193" s="122">
        <v>11378427.369999999</v>
      </c>
      <c r="G193" s="97">
        <v>446041.21</v>
      </c>
      <c r="H193" s="97">
        <v>40967.79</v>
      </c>
      <c r="I193" s="98">
        <v>0.915878782527633</v>
      </c>
    </row>
    <row r="194" spans="1:9" ht="62.4" x14ac:dyDescent="0.3">
      <c r="A194" s="120" t="s">
        <v>352</v>
      </c>
      <c r="B194" s="121" t="s">
        <v>30</v>
      </c>
      <c r="C194" s="121" t="s">
        <v>9</v>
      </c>
      <c r="D194" s="121" t="s">
        <v>87</v>
      </c>
      <c r="E194" s="121" t="s">
        <v>52</v>
      </c>
      <c r="F194" s="122">
        <v>11378427.369999999</v>
      </c>
      <c r="G194" s="97">
        <v>557649.48</v>
      </c>
      <c r="H194" s="97">
        <v>138841.51999999999</v>
      </c>
      <c r="I194" s="98">
        <v>0.80065568686458255</v>
      </c>
    </row>
    <row r="195" spans="1:9" ht="93.6" x14ac:dyDescent="0.3">
      <c r="A195" s="120" t="s">
        <v>353</v>
      </c>
      <c r="B195" s="123" t="s">
        <v>30</v>
      </c>
      <c r="C195" s="121" t="s">
        <v>9</v>
      </c>
      <c r="D195" s="121" t="s">
        <v>354</v>
      </c>
      <c r="E195" s="121" t="s">
        <v>52</v>
      </c>
      <c r="F195" s="122">
        <v>56152.52</v>
      </c>
      <c r="G195" s="97">
        <v>557649.48</v>
      </c>
      <c r="H195" s="97">
        <v>138841.51999999999</v>
      </c>
      <c r="I195" s="98">
        <v>0.80065568686458255</v>
      </c>
    </row>
    <row r="196" spans="1:9" ht="62.4" x14ac:dyDescent="0.3">
      <c r="A196" s="120" t="s">
        <v>355</v>
      </c>
      <c r="B196" s="123" t="s">
        <v>30</v>
      </c>
      <c r="C196" s="121" t="s">
        <v>9</v>
      </c>
      <c r="D196" s="121" t="s">
        <v>354</v>
      </c>
      <c r="E196" s="121" t="s">
        <v>14</v>
      </c>
      <c r="F196" s="122">
        <v>56152.52</v>
      </c>
      <c r="G196" s="97">
        <v>557649.48</v>
      </c>
      <c r="H196" s="97">
        <v>138841.51999999999</v>
      </c>
      <c r="I196" s="98">
        <v>0.80065568686458255</v>
      </c>
    </row>
    <row r="197" spans="1:9" ht="140.4" x14ac:dyDescent="0.3">
      <c r="A197" s="120" t="s">
        <v>356</v>
      </c>
      <c r="B197" s="123" t="s">
        <v>30</v>
      </c>
      <c r="C197" s="121" t="s">
        <v>9</v>
      </c>
      <c r="D197" s="121" t="s">
        <v>357</v>
      </c>
      <c r="E197" s="121" t="s">
        <v>52</v>
      </c>
      <c r="F197" s="122">
        <v>1510000</v>
      </c>
      <c r="G197" s="97">
        <v>99000</v>
      </c>
      <c r="H197" s="97">
        <v>0</v>
      </c>
      <c r="I197" s="98">
        <v>1</v>
      </c>
    </row>
    <row r="198" spans="1:9" ht="62.4" x14ac:dyDescent="0.3">
      <c r="A198" s="120" t="s">
        <v>355</v>
      </c>
      <c r="B198" s="123" t="s">
        <v>30</v>
      </c>
      <c r="C198" s="121" t="s">
        <v>9</v>
      </c>
      <c r="D198" s="121" t="s">
        <v>357</v>
      </c>
      <c r="E198" s="121" t="s">
        <v>14</v>
      </c>
      <c r="F198" s="122">
        <v>1510000</v>
      </c>
      <c r="G198" s="97">
        <v>99000</v>
      </c>
      <c r="H198" s="97">
        <v>0</v>
      </c>
      <c r="I198" s="98">
        <v>1</v>
      </c>
    </row>
    <row r="199" spans="1:9" ht="109.2" x14ac:dyDescent="0.3">
      <c r="A199" s="120" t="s">
        <v>358</v>
      </c>
      <c r="B199" s="121" t="s">
        <v>30</v>
      </c>
      <c r="C199" s="121" t="s">
        <v>9</v>
      </c>
      <c r="D199" s="121" t="s">
        <v>168</v>
      </c>
      <c r="E199" s="121" t="s">
        <v>52</v>
      </c>
      <c r="F199" s="122">
        <v>5586509</v>
      </c>
      <c r="G199" s="97">
        <v>99000</v>
      </c>
      <c r="H199" s="97">
        <v>0</v>
      </c>
      <c r="I199" s="98">
        <v>1</v>
      </c>
    </row>
    <row r="200" spans="1:9" ht="62.4" x14ac:dyDescent="0.3">
      <c r="A200" s="120" t="s">
        <v>355</v>
      </c>
      <c r="B200" s="121" t="s">
        <v>30</v>
      </c>
      <c r="C200" s="121" t="s">
        <v>9</v>
      </c>
      <c r="D200" s="121" t="s">
        <v>168</v>
      </c>
      <c r="E200" s="121">
        <v>600</v>
      </c>
      <c r="F200" s="122">
        <v>5586509</v>
      </c>
      <c r="G200" s="97">
        <v>99000</v>
      </c>
      <c r="H200" s="97">
        <v>0</v>
      </c>
      <c r="I200" s="98">
        <v>1</v>
      </c>
    </row>
    <row r="201" spans="1:9" ht="46.8" x14ac:dyDescent="0.3">
      <c r="A201" s="120" t="s">
        <v>359</v>
      </c>
      <c r="B201" s="121" t="s">
        <v>30</v>
      </c>
      <c r="C201" s="121" t="s">
        <v>9</v>
      </c>
      <c r="D201" s="121" t="s">
        <v>360</v>
      </c>
      <c r="E201" s="121" t="s">
        <v>52</v>
      </c>
      <c r="F201" s="122">
        <v>2033865.04</v>
      </c>
      <c r="G201" s="97">
        <v>99000</v>
      </c>
      <c r="H201" s="97">
        <v>0</v>
      </c>
      <c r="I201" s="98">
        <v>1</v>
      </c>
    </row>
    <row r="202" spans="1:9" ht="62.4" x14ac:dyDescent="0.3">
      <c r="A202" s="120" t="s">
        <v>355</v>
      </c>
      <c r="B202" s="121" t="s">
        <v>30</v>
      </c>
      <c r="C202" s="121" t="s">
        <v>9</v>
      </c>
      <c r="D202" s="121" t="s">
        <v>360</v>
      </c>
      <c r="E202" s="121" t="s">
        <v>14</v>
      </c>
      <c r="F202" s="122">
        <v>2033865.04</v>
      </c>
      <c r="G202" s="97">
        <v>99000</v>
      </c>
      <c r="H202" s="97">
        <v>0</v>
      </c>
      <c r="I202" s="98">
        <v>1</v>
      </c>
    </row>
    <row r="203" spans="1:9" ht="156" x14ac:dyDescent="0.3">
      <c r="A203" s="120" t="s">
        <v>361</v>
      </c>
      <c r="B203" s="121" t="s">
        <v>30</v>
      </c>
      <c r="C203" s="121" t="s">
        <v>9</v>
      </c>
      <c r="D203" s="121" t="s">
        <v>362</v>
      </c>
      <c r="E203" s="121" t="s">
        <v>52</v>
      </c>
      <c r="F203" s="122">
        <v>1807871.81</v>
      </c>
      <c r="G203" s="97">
        <v>99000</v>
      </c>
      <c r="H203" s="97">
        <v>0</v>
      </c>
      <c r="I203" s="98">
        <v>1</v>
      </c>
    </row>
    <row r="204" spans="1:9" ht="62.4" x14ac:dyDescent="0.3">
      <c r="A204" s="120" t="s">
        <v>355</v>
      </c>
      <c r="B204" s="121" t="s">
        <v>30</v>
      </c>
      <c r="C204" s="121" t="s">
        <v>9</v>
      </c>
      <c r="D204" s="121" t="s">
        <v>362</v>
      </c>
      <c r="E204" s="121" t="s">
        <v>14</v>
      </c>
      <c r="F204" s="122">
        <v>1807871.81</v>
      </c>
      <c r="G204" s="97">
        <v>3017193.25</v>
      </c>
      <c r="H204" s="97">
        <v>584071.75</v>
      </c>
      <c r="I204" s="98">
        <v>0.83781483728634243</v>
      </c>
    </row>
    <row r="205" spans="1:9" ht="140.4" x14ac:dyDescent="0.3">
      <c r="A205" s="120" t="s">
        <v>363</v>
      </c>
      <c r="B205" s="121" t="s">
        <v>30</v>
      </c>
      <c r="C205" s="121" t="s">
        <v>9</v>
      </c>
      <c r="D205" s="121" t="s">
        <v>364</v>
      </c>
      <c r="E205" s="121" t="s">
        <v>52</v>
      </c>
      <c r="F205" s="122">
        <v>90000</v>
      </c>
      <c r="G205" s="97">
        <v>1761265</v>
      </c>
      <c r="H205" s="97">
        <v>0</v>
      </c>
      <c r="I205" s="98">
        <v>1</v>
      </c>
    </row>
    <row r="206" spans="1:9" ht="62.4" x14ac:dyDescent="0.3">
      <c r="A206" s="120" t="s">
        <v>355</v>
      </c>
      <c r="B206" s="121" t="s">
        <v>30</v>
      </c>
      <c r="C206" s="121" t="s">
        <v>9</v>
      </c>
      <c r="D206" s="121" t="s">
        <v>364</v>
      </c>
      <c r="E206" s="121" t="s">
        <v>14</v>
      </c>
      <c r="F206" s="122">
        <v>90000</v>
      </c>
      <c r="G206" s="97">
        <v>1761265</v>
      </c>
      <c r="H206" s="97">
        <v>0</v>
      </c>
      <c r="I206" s="98">
        <v>1</v>
      </c>
    </row>
    <row r="207" spans="1:9" ht="109.2" x14ac:dyDescent="0.3">
      <c r="A207" s="120" t="s">
        <v>365</v>
      </c>
      <c r="B207" s="121" t="s">
        <v>30</v>
      </c>
      <c r="C207" s="121" t="s">
        <v>9</v>
      </c>
      <c r="D207" s="121" t="s">
        <v>169</v>
      </c>
      <c r="E207" s="121" t="s">
        <v>52</v>
      </c>
      <c r="F207" s="122">
        <v>294029</v>
      </c>
      <c r="G207" s="97">
        <v>1761265</v>
      </c>
      <c r="H207" s="97">
        <v>0</v>
      </c>
      <c r="I207" s="98">
        <v>1</v>
      </c>
    </row>
    <row r="208" spans="1:9" ht="62.4" x14ac:dyDescent="0.3">
      <c r="A208" s="120" t="s">
        <v>355</v>
      </c>
      <c r="B208" s="121" t="s">
        <v>30</v>
      </c>
      <c r="C208" s="121" t="s">
        <v>9</v>
      </c>
      <c r="D208" s="121" t="s">
        <v>169</v>
      </c>
      <c r="E208" s="121">
        <v>600</v>
      </c>
      <c r="F208" s="122">
        <v>294029</v>
      </c>
      <c r="G208" s="97">
        <v>1761265</v>
      </c>
      <c r="H208" s="97">
        <v>0</v>
      </c>
      <c r="I208" s="98">
        <v>1</v>
      </c>
    </row>
    <row r="209" spans="1:9" x14ac:dyDescent="0.3">
      <c r="A209" s="120" t="s">
        <v>366</v>
      </c>
      <c r="B209" s="121" t="s">
        <v>30</v>
      </c>
      <c r="C209" s="121" t="s">
        <v>9</v>
      </c>
      <c r="D209" s="123" t="s">
        <v>71</v>
      </c>
      <c r="E209" s="123" t="s">
        <v>52</v>
      </c>
      <c r="F209" s="122">
        <v>1742843</v>
      </c>
      <c r="G209" s="97">
        <v>1761265</v>
      </c>
      <c r="H209" s="97">
        <v>0</v>
      </c>
      <c r="I209" s="98">
        <v>1</v>
      </c>
    </row>
    <row r="210" spans="1:9" ht="31.2" x14ac:dyDescent="0.3">
      <c r="A210" s="120" t="s">
        <v>367</v>
      </c>
      <c r="B210" s="121" t="s">
        <v>30</v>
      </c>
      <c r="C210" s="121" t="s">
        <v>9</v>
      </c>
      <c r="D210" s="123" t="s">
        <v>88</v>
      </c>
      <c r="E210" s="123" t="s">
        <v>52</v>
      </c>
      <c r="F210" s="122">
        <v>1742843</v>
      </c>
      <c r="G210" s="97">
        <v>1761265</v>
      </c>
      <c r="H210" s="97">
        <v>0</v>
      </c>
      <c r="I210" s="98">
        <v>1</v>
      </c>
    </row>
    <row r="211" spans="1:9" ht="109.2" x14ac:dyDescent="0.3">
      <c r="A211" s="120" t="s">
        <v>368</v>
      </c>
      <c r="B211" s="121" t="s">
        <v>30</v>
      </c>
      <c r="C211" s="121" t="s">
        <v>9</v>
      </c>
      <c r="D211" s="123" t="s">
        <v>170</v>
      </c>
      <c r="E211" s="123" t="s">
        <v>52</v>
      </c>
      <c r="F211" s="122">
        <v>698314</v>
      </c>
      <c r="G211" s="97">
        <v>1255928.25</v>
      </c>
      <c r="H211" s="97">
        <v>584071.75</v>
      </c>
      <c r="I211" s="98">
        <v>0.68256970108695647</v>
      </c>
    </row>
    <row r="212" spans="1:9" ht="62.4" x14ac:dyDescent="0.3">
      <c r="A212" s="120" t="s">
        <v>355</v>
      </c>
      <c r="B212" s="121" t="s">
        <v>30</v>
      </c>
      <c r="C212" s="121" t="s">
        <v>9</v>
      </c>
      <c r="D212" s="123" t="s">
        <v>170</v>
      </c>
      <c r="E212" s="123" t="s">
        <v>14</v>
      </c>
      <c r="F212" s="122">
        <v>698314</v>
      </c>
      <c r="G212" s="97">
        <v>1255928.25</v>
      </c>
      <c r="H212" s="97">
        <v>584071.75</v>
      </c>
      <c r="I212" s="98">
        <v>0.68256970108695647</v>
      </c>
    </row>
    <row r="213" spans="1:9" ht="124.8" x14ac:dyDescent="0.3">
      <c r="A213" s="120" t="s">
        <v>369</v>
      </c>
      <c r="B213" s="121" t="s">
        <v>30</v>
      </c>
      <c r="C213" s="121" t="s">
        <v>9</v>
      </c>
      <c r="D213" s="123" t="s">
        <v>370</v>
      </c>
      <c r="E213" s="123" t="s">
        <v>52</v>
      </c>
      <c r="F213" s="122">
        <v>720789.2</v>
      </c>
      <c r="G213" s="97">
        <v>191928.25</v>
      </c>
      <c r="H213" s="97">
        <v>519071.75</v>
      </c>
      <c r="I213" s="98">
        <v>0.2699412798874824</v>
      </c>
    </row>
    <row r="214" spans="1:9" ht="62.4" x14ac:dyDescent="0.3">
      <c r="A214" s="120" t="s">
        <v>355</v>
      </c>
      <c r="B214" s="121" t="s">
        <v>30</v>
      </c>
      <c r="C214" s="121" t="s">
        <v>9</v>
      </c>
      <c r="D214" s="123" t="s">
        <v>370</v>
      </c>
      <c r="E214" s="123" t="s">
        <v>14</v>
      </c>
      <c r="F214" s="122">
        <v>720789.2</v>
      </c>
      <c r="G214" s="97">
        <v>191928.25</v>
      </c>
      <c r="H214" s="97">
        <v>519071.75</v>
      </c>
      <c r="I214" s="98">
        <v>0.2699412798874824</v>
      </c>
    </row>
    <row r="215" spans="1:9" ht="156" x14ac:dyDescent="0.3">
      <c r="A215" s="120" t="s">
        <v>371</v>
      </c>
      <c r="B215" s="121" t="s">
        <v>30</v>
      </c>
      <c r="C215" s="121" t="s">
        <v>9</v>
      </c>
      <c r="D215" s="123" t="s">
        <v>372</v>
      </c>
      <c r="E215" s="123" t="s">
        <v>52</v>
      </c>
      <c r="F215" s="122">
        <v>286984.8</v>
      </c>
      <c r="G215" s="97">
        <v>191928.25</v>
      </c>
      <c r="H215" s="97">
        <v>519071.75</v>
      </c>
      <c r="I215" s="98">
        <v>0.2699412798874824</v>
      </c>
    </row>
    <row r="216" spans="1:9" ht="62.4" x14ac:dyDescent="0.3">
      <c r="A216" s="120" t="s">
        <v>355</v>
      </c>
      <c r="B216" s="121" t="s">
        <v>30</v>
      </c>
      <c r="C216" s="121" t="s">
        <v>9</v>
      </c>
      <c r="D216" s="123" t="s">
        <v>372</v>
      </c>
      <c r="E216" s="123" t="s">
        <v>14</v>
      </c>
      <c r="F216" s="122">
        <v>286984.8</v>
      </c>
      <c r="G216" s="97">
        <v>191928.25</v>
      </c>
      <c r="H216" s="97">
        <v>519071.75</v>
      </c>
      <c r="I216" s="98">
        <v>0.2699412798874824</v>
      </c>
    </row>
    <row r="217" spans="1:9" ht="109.2" x14ac:dyDescent="0.3">
      <c r="A217" s="120" t="s">
        <v>373</v>
      </c>
      <c r="B217" s="121" t="s">
        <v>30</v>
      </c>
      <c r="C217" s="121" t="s">
        <v>9</v>
      </c>
      <c r="D217" s="123" t="s">
        <v>171</v>
      </c>
      <c r="E217" s="123" t="s">
        <v>52</v>
      </c>
      <c r="F217" s="122">
        <v>36755</v>
      </c>
      <c r="G217" s="97">
        <v>829000</v>
      </c>
      <c r="H217" s="97">
        <v>0</v>
      </c>
      <c r="I217" s="98">
        <v>1</v>
      </c>
    </row>
    <row r="218" spans="1:9" ht="62.4" x14ac:dyDescent="0.3">
      <c r="A218" s="120" t="s">
        <v>355</v>
      </c>
      <c r="B218" s="121" t="s">
        <v>30</v>
      </c>
      <c r="C218" s="121" t="s">
        <v>9</v>
      </c>
      <c r="D218" s="123" t="s">
        <v>171</v>
      </c>
      <c r="E218" s="123" t="s">
        <v>14</v>
      </c>
      <c r="F218" s="122">
        <v>36755</v>
      </c>
      <c r="G218" s="97">
        <v>829000</v>
      </c>
      <c r="H218" s="97">
        <v>0</v>
      </c>
      <c r="I218" s="98">
        <v>1</v>
      </c>
    </row>
    <row r="219" spans="1:9" x14ac:dyDescent="0.3">
      <c r="A219" s="120" t="s">
        <v>11</v>
      </c>
      <c r="B219" s="121" t="s">
        <v>30</v>
      </c>
      <c r="C219" s="121" t="s">
        <v>5</v>
      </c>
      <c r="D219" s="121" t="s">
        <v>54</v>
      </c>
      <c r="E219" s="121" t="s">
        <v>52</v>
      </c>
      <c r="F219" s="122">
        <v>309179.25</v>
      </c>
      <c r="G219" s="97">
        <v>829000</v>
      </c>
      <c r="H219" s="97">
        <v>0</v>
      </c>
      <c r="I219" s="98">
        <v>1</v>
      </c>
    </row>
    <row r="220" spans="1:9" x14ac:dyDescent="0.3">
      <c r="A220" s="120" t="s">
        <v>12</v>
      </c>
      <c r="B220" s="121" t="s">
        <v>30</v>
      </c>
      <c r="C220" s="121" t="s">
        <v>10</v>
      </c>
      <c r="D220" s="121" t="s">
        <v>54</v>
      </c>
      <c r="E220" s="121" t="s">
        <v>52</v>
      </c>
      <c r="F220" s="122">
        <v>309179.25</v>
      </c>
      <c r="G220" s="97">
        <v>829000</v>
      </c>
      <c r="H220" s="97">
        <v>0</v>
      </c>
      <c r="I220" s="98">
        <v>1</v>
      </c>
    </row>
    <row r="221" spans="1:9" ht="62.4" x14ac:dyDescent="0.3">
      <c r="A221" s="120" t="s">
        <v>374</v>
      </c>
      <c r="B221" s="121" t="s">
        <v>30</v>
      </c>
      <c r="C221" s="121" t="s">
        <v>10</v>
      </c>
      <c r="D221" s="121" t="s">
        <v>64</v>
      </c>
      <c r="E221" s="121" t="s">
        <v>52</v>
      </c>
      <c r="F221" s="122">
        <v>309179.25</v>
      </c>
      <c r="G221" s="97">
        <v>235000</v>
      </c>
      <c r="H221" s="97">
        <v>65000</v>
      </c>
      <c r="I221" s="98">
        <v>0.78333333333333333</v>
      </c>
    </row>
    <row r="222" spans="1:9" ht="62.4" x14ac:dyDescent="0.3">
      <c r="A222" s="120" t="s">
        <v>375</v>
      </c>
      <c r="B222" s="121" t="s">
        <v>30</v>
      </c>
      <c r="C222" s="121" t="s">
        <v>10</v>
      </c>
      <c r="D222" s="121" t="s">
        <v>89</v>
      </c>
      <c r="E222" s="121" t="s">
        <v>52</v>
      </c>
      <c r="F222" s="122">
        <v>140700.24</v>
      </c>
      <c r="G222" s="97">
        <v>235000</v>
      </c>
      <c r="H222" s="97">
        <v>65000</v>
      </c>
      <c r="I222" s="98">
        <v>0.78333333333333333</v>
      </c>
    </row>
    <row r="223" spans="1:9" ht="31.2" x14ac:dyDescent="0.3">
      <c r="A223" s="120" t="s">
        <v>376</v>
      </c>
      <c r="B223" s="121" t="s">
        <v>30</v>
      </c>
      <c r="C223" s="121" t="s">
        <v>10</v>
      </c>
      <c r="D223" s="121" t="s">
        <v>172</v>
      </c>
      <c r="E223" s="121" t="s">
        <v>52</v>
      </c>
      <c r="F223" s="122">
        <v>140700.24</v>
      </c>
      <c r="G223" s="97">
        <v>235000</v>
      </c>
      <c r="H223" s="97">
        <v>65000</v>
      </c>
      <c r="I223" s="98">
        <v>0.78333333333333333</v>
      </c>
    </row>
    <row r="224" spans="1:9" ht="31.2" x14ac:dyDescent="0.3">
      <c r="A224" s="120" t="s">
        <v>377</v>
      </c>
      <c r="B224" s="121" t="s">
        <v>30</v>
      </c>
      <c r="C224" s="121" t="s">
        <v>10</v>
      </c>
      <c r="D224" s="121" t="s">
        <v>172</v>
      </c>
      <c r="E224" s="121" t="s">
        <v>27</v>
      </c>
      <c r="F224" s="122">
        <v>140700.24</v>
      </c>
      <c r="G224" s="97">
        <v>235000</v>
      </c>
      <c r="H224" s="97">
        <v>65000</v>
      </c>
      <c r="I224" s="98">
        <v>0.78333333333333333</v>
      </c>
    </row>
    <row r="225" spans="1:9" ht="46.8" x14ac:dyDescent="0.3">
      <c r="A225" s="120" t="s">
        <v>378</v>
      </c>
      <c r="B225" s="121" t="s">
        <v>30</v>
      </c>
      <c r="C225" s="121" t="s">
        <v>10</v>
      </c>
      <c r="D225" s="121" t="s">
        <v>107</v>
      </c>
      <c r="E225" s="121" t="s">
        <v>52</v>
      </c>
      <c r="F225" s="122">
        <v>168479.01</v>
      </c>
      <c r="G225" s="97">
        <v>1715249.95</v>
      </c>
      <c r="H225" s="97">
        <v>36770.050000000003</v>
      </c>
      <c r="I225" s="98">
        <v>0.97901276811908544</v>
      </c>
    </row>
    <row r="226" spans="1:9" ht="31.2" x14ac:dyDescent="0.3">
      <c r="A226" s="120" t="s">
        <v>376</v>
      </c>
      <c r="B226" s="121" t="s">
        <v>30</v>
      </c>
      <c r="C226" s="121" t="s">
        <v>10</v>
      </c>
      <c r="D226" s="121" t="s">
        <v>173</v>
      </c>
      <c r="E226" s="121" t="s">
        <v>52</v>
      </c>
      <c r="F226" s="122">
        <v>168479.01</v>
      </c>
      <c r="G226" s="97">
        <v>1715249.95</v>
      </c>
      <c r="H226" s="97">
        <v>36770.050000000003</v>
      </c>
      <c r="I226" s="98">
        <v>0.97901276811908544</v>
      </c>
    </row>
    <row r="227" spans="1:9" ht="31.2" x14ac:dyDescent="0.3">
      <c r="A227" s="120" t="s">
        <v>377</v>
      </c>
      <c r="B227" s="121" t="s">
        <v>30</v>
      </c>
      <c r="C227" s="121" t="s">
        <v>10</v>
      </c>
      <c r="D227" s="121" t="s">
        <v>173</v>
      </c>
      <c r="E227" s="121" t="s">
        <v>27</v>
      </c>
      <c r="F227" s="122">
        <v>168479.01</v>
      </c>
      <c r="G227" s="97">
        <v>1715249.95</v>
      </c>
      <c r="H227" s="97">
        <v>36770.050000000003</v>
      </c>
      <c r="I227" s="98">
        <v>0.97901276811908544</v>
      </c>
    </row>
    <row r="228" spans="1:9" ht="31.2" x14ac:dyDescent="0.3">
      <c r="A228" s="120" t="s">
        <v>40</v>
      </c>
      <c r="B228" s="121" t="s">
        <v>30</v>
      </c>
      <c r="C228" s="121" t="s">
        <v>36</v>
      </c>
      <c r="D228" s="121" t="s">
        <v>54</v>
      </c>
      <c r="E228" s="121" t="s">
        <v>52</v>
      </c>
      <c r="F228" s="122">
        <v>3038293.22</v>
      </c>
      <c r="G228" s="97">
        <v>1715249.95</v>
      </c>
      <c r="H228" s="97">
        <v>36770.050000000003</v>
      </c>
      <c r="I228" s="98">
        <v>0.97901276811908544</v>
      </c>
    </row>
    <row r="229" spans="1:9" x14ac:dyDescent="0.3">
      <c r="A229" s="120" t="s">
        <v>41</v>
      </c>
      <c r="B229" s="121" t="s">
        <v>30</v>
      </c>
      <c r="C229" s="121" t="s">
        <v>7</v>
      </c>
      <c r="D229" s="121" t="s">
        <v>54</v>
      </c>
      <c r="E229" s="121" t="s">
        <v>52</v>
      </c>
      <c r="F229" s="122">
        <v>3038293.22</v>
      </c>
      <c r="G229" s="97">
        <v>888537.4</v>
      </c>
      <c r="H229" s="97">
        <v>34582.6</v>
      </c>
      <c r="I229" s="98">
        <v>0.96253726492763669</v>
      </c>
    </row>
    <row r="230" spans="1:9" ht="62.4" x14ac:dyDescent="0.3">
      <c r="A230" s="120" t="s">
        <v>379</v>
      </c>
      <c r="B230" s="121" t="s">
        <v>30</v>
      </c>
      <c r="C230" s="121" t="s">
        <v>7</v>
      </c>
      <c r="D230" s="121" t="s">
        <v>66</v>
      </c>
      <c r="E230" s="121" t="s">
        <v>52</v>
      </c>
      <c r="F230" s="122">
        <v>3038293.22</v>
      </c>
      <c r="G230" s="97">
        <v>297454.38</v>
      </c>
      <c r="H230" s="97">
        <v>2947.26</v>
      </c>
      <c r="I230" s="98">
        <v>0.99018893505375005</v>
      </c>
    </row>
    <row r="231" spans="1:9" ht="46.8" x14ac:dyDescent="0.3">
      <c r="A231" s="120" t="s">
        <v>380</v>
      </c>
      <c r="B231" s="121" t="s">
        <v>30</v>
      </c>
      <c r="C231" s="121" t="s">
        <v>7</v>
      </c>
      <c r="D231" s="121" t="s">
        <v>90</v>
      </c>
      <c r="E231" s="121" t="s">
        <v>52</v>
      </c>
      <c r="F231" s="122">
        <v>3038293.22</v>
      </c>
      <c r="G231" s="97">
        <v>297454.38</v>
      </c>
      <c r="H231" s="97">
        <v>2947.26</v>
      </c>
      <c r="I231" s="98">
        <v>0.99018893505375005</v>
      </c>
    </row>
    <row r="232" spans="1:9" ht="93.6" x14ac:dyDescent="0.3">
      <c r="A232" s="120" t="s">
        <v>224</v>
      </c>
      <c r="B232" s="121" t="s">
        <v>30</v>
      </c>
      <c r="C232" s="121" t="s">
        <v>7</v>
      </c>
      <c r="D232" s="121" t="s">
        <v>381</v>
      </c>
      <c r="E232" s="121" t="s">
        <v>52</v>
      </c>
      <c r="F232" s="122">
        <v>20317.8</v>
      </c>
      <c r="G232" s="97">
        <v>591083.02</v>
      </c>
      <c r="H232" s="97">
        <v>31635.34</v>
      </c>
      <c r="I232" s="98">
        <v>0.94919799698855833</v>
      </c>
    </row>
    <row r="233" spans="1:9" ht="62.4" x14ac:dyDescent="0.3">
      <c r="A233" s="120" t="s">
        <v>355</v>
      </c>
      <c r="B233" s="121" t="s">
        <v>30</v>
      </c>
      <c r="C233" s="121" t="s">
        <v>7</v>
      </c>
      <c r="D233" s="121" t="s">
        <v>381</v>
      </c>
      <c r="E233" s="121">
        <v>600</v>
      </c>
      <c r="F233" s="122">
        <v>20317.8</v>
      </c>
      <c r="G233" s="97">
        <v>591083.02</v>
      </c>
      <c r="H233" s="97">
        <v>31635.34</v>
      </c>
      <c r="I233" s="98">
        <v>0.94919799698855833</v>
      </c>
    </row>
    <row r="234" spans="1:9" ht="46.8" x14ac:dyDescent="0.3">
      <c r="A234" s="120" t="s">
        <v>382</v>
      </c>
      <c r="B234" s="121" t="s">
        <v>30</v>
      </c>
      <c r="C234" s="121" t="s">
        <v>7</v>
      </c>
      <c r="D234" s="121" t="s">
        <v>383</v>
      </c>
      <c r="E234" s="121" t="s">
        <v>52</v>
      </c>
      <c r="F234" s="122">
        <v>3017975.42</v>
      </c>
      <c r="G234" s="97">
        <v>793682.37</v>
      </c>
      <c r="H234" s="97">
        <v>1317.63</v>
      </c>
      <c r="I234" s="98">
        <v>0.99834260377358486</v>
      </c>
    </row>
    <row r="235" spans="1:9" s="91" customFormat="1" x14ac:dyDescent="0.3">
      <c r="A235" s="90" t="s">
        <v>29</v>
      </c>
      <c r="B235" s="99"/>
      <c r="C235" s="99"/>
      <c r="D235" s="99"/>
      <c r="E235" s="99"/>
      <c r="F235" s="100">
        <v>103930059.72</v>
      </c>
      <c r="G235" s="100">
        <v>100337521.42</v>
      </c>
      <c r="H235" s="100">
        <v>3592538.3</v>
      </c>
      <c r="I235" s="129">
        <v>0.96540000000000004</v>
      </c>
    </row>
  </sheetData>
  <mergeCells count="7">
    <mergeCell ref="A1:F1"/>
    <mergeCell ref="A9:F9"/>
    <mergeCell ref="A4:F4"/>
    <mergeCell ref="A5:I5"/>
    <mergeCell ref="A8:I8"/>
    <mergeCell ref="A6:I6"/>
    <mergeCell ref="A7:I7"/>
  </mergeCells>
  <phoneticPr fontId="3" type="noConversion"/>
  <pageMargins left="0.78740157480314965" right="0.39370078740157483" top="0.78740157480314965" bottom="0.59055118110236215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8"/>
  <sheetViews>
    <sheetView view="pageBreakPreview" zoomScale="115" zoomScaleNormal="100" zoomScaleSheetLayoutView="115" workbookViewId="0">
      <selection activeCell="H15" sqref="H15"/>
    </sheetView>
  </sheetViews>
  <sheetFormatPr defaultColWidth="9.109375" defaultRowHeight="15.6" x14ac:dyDescent="0.25"/>
  <cols>
    <col min="1" max="1" width="43.44140625" style="62" customWidth="1"/>
    <col min="2" max="2" width="29.33203125" style="63" customWidth="1"/>
    <col min="3" max="3" width="18.5546875" style="50" customWidth="1"/>
    <col min="4" max="4" width="15.109375" style="51" customWidth="1"/>
    <col min="5" max="5" width="15.6640625" style="51" customWidth="1"/>
    <col min="6" max="16384" width="9.109375" style="51"/>
  </cols>
  <sheetData>
    <row r="1" spans="1:5" s="55" customFormat="1" x14ac:dyDescent="0.25">
      <c r="A1" s="52"/>
      <c r="B1" s="53"/>
      <c r="E1" s="54" t="s">
        <v>141</v>
      </c>
    </row>
    <row r="2" spans="1:5" s="55" customFormat="1" x14ac:dyDescent="0.25">
      <c r="A2" s="52"/>
      <c r="B2" s="56"/>
      <c r="E2" s="56" t="s">
        <v>74</v>
      </c>
    </row>
    <row r="3" spans="1:5" s="55" customFormat="1" x14ac:dyDescent="0.3">
      <c r="A3" s="52"/>
      <c r="B3" s="53"/>
      <c r="E3" s="57" t="str">
        <f>'3 Вед '!I3</f>
        <v xml:space="preserve"> Кандалакшского района от _____________ № _____</v>
      </c>
    </row>
    <row r="5" spans="1:5" s="55" customFormat="1" x14ac:dyDescent="0.25">
      <c r="A5" s="138" t="s">
        <v>101</v>
      </c>
      <c r="B5" s="138"/>
      <c r="C5" s="138"/>
      <c r="D5" s="138"/>
      <c r="E5" s="138"/>
    </row>
    <row r="6" spans="1:5" s="55" customFormat="1" x14ac:dyDescent="0.25">
      <c r="A6" s="138" t="s">
        <v>75</v>
      </c>
      <c r="B6" s="138"/>
      <c r="C6" s="138"/>
      <c r="D6" s="138"/>
      <c r="E6" s="138"/>
    </row>
    <row r="7" spans="1:5" s="55" customFormat="1" x14ac:dyDescent="0.25">
      <c r="A7" s="138" t="s">
        <v>140</v>
      </c>
      <c r="B7" s="138"/>
      <c r="C7" s="138"/>
      <c r="D7" s="138"/>
      <c r="E7" s="138"/>
    </row>
    <row r="8" spans="1:5" s="55" customFormat="1" x14ac:dyDescent="0.25">
      <c r="A8" s="138" t="str">
        <f>'3 Вед '!A8:I8</f>
        <v>за 2021 год</v>
      </c>
      <c r="B8" s="138"/>
      <c r="C8" s="138"/>
      <c r="D8" s="138"/>
      <c r="E8" s="138"/>
    </row>
    <row r="9" spans="1:5" s="55" customFormat="1" x14ac:dyDescent="0.25">
      <c r="A9" s="52"/>
      <c r="B9" s="53"/>
      <c r="C9" s="58"/>
      <c r="D9" s="58"/>
      <c r="E9" s="58" t="s">
        <v>34</v>
      </c>
    </row>
    <row r="10" spans="1:5" s="61" customFormat="1" ht="46.8" x14ac:dyDescent="0.25">
      <c r="A10" s="59" t="s">
        <v>102</v>
      </c>
      <c r="B10" s="60" t="s">
        <v>16</v>
      </c>
      <c r="C10" s="10" t="s">
        <v>109</v>
      </c>
      <c r="D10" s="8" t="s">
        <v>110</v>
      </c>
      <c r="E10" s="8" t="s">
        <v>111</v>
      </c>
    </row>
    <row r="11" spans="1:5" s="68" customFormat="1" ht="31.2" x14ac:dyDescent="0.25">
      <c r="A11" s="67" t="s">
        <v>151</v>
      </c>
      <c r="B11" s="76" t="s">
        <v>30</v>
      </c>
      <c r="C11" s="66">
        <f>-C13+C14+C12</f>
        <v>2341000</v>
      </c>
      <c r="D11" s="66">
        <f>-D13+D14+D12</f>
        <v>153927.07999999821</v>
      </c>
      <c r="E11" s="65">
        <f>C11-D11</f>
        <v>2187072.9200000018</v>
      </c>
    </row>
    <row r="12" spans="1:5" s="68" customFormat="1" ht="62.4" x14ac:dyDescent="0.25">
      <c r="A12" s="111" t="s">
        <v>185</v>
      </c>
      <c r="B12" s="112" t="s">
        <v>186</v>
      </c>
      <c r="C12" s="110">
        <v>0</v>
      </c>
      <c r="D12" s="110">
        <v>0</v>
      </c>
      <c r="E12" s="65">
        <f t="shared" ref="E12:E15" si="0">C12-D12</f>
        <v>0</v>
      </c>
    </row>
    <row r="13" spans="1:5" s="73" customFormat="1" ht="31.2" x14ac:dyDescent="0.25">
      <c r="A13" s="71" t="s">
        <v>103</v>
      </c>
      <c r="B13" s="72" t="s">
        <v>104</v>
      </c>
      <c r="C13" s="74">
        <v>101589059.72</v>
      </c>
      <c r="D13" s="74">
        <v>100183594.34</v>
      </c>
      <c r="E13" s="65">
        <f t="shared" si="0"/>
        <v>1405465.3799999952</v>
      </c>
    </row>
    <row r="14" spans="1:5" s="73" customFormat="1" ht="31.2" x14ac:dyDescent="0.25">
      <c r="A14" s="71" t="s">
        <v>105</v>
      </c>
      <c r="B14" s="72" t="s">
        <v>106</v>
      </c>
      <c r="C14" s="74">
        <v>103930059.72</v>
      </c>
      <c r="D14" s="74">
        <v>100337521.42</v>
      </c>
      <c r="E14" s="65">
        <f t="shared" si="0"/>
        <v>3592538.299999997</v>
      </c>
    </row>
    <row r="15" spans="1:5" s="70" customFormat="1" ht="46.8" x14ac:dyDescent="0.25">
      <c r="A15" s="75" t="s">
        <v>152</v>
      </c>
      <c r="B15" s="69"/>
      <c r="C15" s="66">
        <f>C11</f>
        <v>2341000</v>
      </c>
      <c r="D15" s="66">
        <f>D11</f>
        <v>153927.07999999821</v>
      </c>
      <c r="E15" s="65">
        <f t="shared" si="0"/>
        <v>2187072.9200000018</v>
      </c>
    </row>
    <row r="18" spans="3:3" x14ac:dyDescent="0.25">
      <c r="C18" s="64"/>
    </row>
  </sheetData>
  <mergeCells count="4">
    <mergeCell ref="A5:E5"/>
    <mergeCell ref="A6:E6"/>
    <mergeCell ref="A8:E8"/>
    <mergeCell ref="A7:E7"/>
  </mergeCells>
  <pageMargins left="0.78740157480314965" right="0.39370078740157483" top="0.78740157480314965" bottom="0.5905511811023621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 Д</vt:lpstr>
      <vt:lpstr>2 Р,ПР</vt:lpstr>
      <vt:lpstr>3 Вед </vt:lpstr>
      <vt:lpstr>4 И</vt:lpstr>
      <vt:lpstr>'1 Д'!Заголовки_для_печати</vt:lpstr>
      <vt:lpstr>'2 Р,ПР'!Заголовки_для_печати</vt:lpstr>
      <vt:lpstr>'3 Вед '!Заголовки_для_печати</vt:lpstr>
      <vt:lpstr>'1 Д'!Область_печати</vt:lpstr>
      <vt:lpstr>'2 Р,ПР'!Область_печати</vt:lpstr>
      <vt:lpstr>'3 Вед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Econom2</cp:lastModifiedBy>
  <cp:lastPrinted>2019-03-06T14:29:06Z</cp:lastPrinted>
  <dcterms:created xsi:type="dcterms:W3CDTF">1996-10-08T23:32:33Z</dcterms:created>
  <dcterms:modified xsi:type="dcterms:W3CDTF">2022-07-08T07:54:28Z</dcterms:modified>
</cp:coreProperties>
</file>