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9 заим" sheetId="12" r:id="rId1"/>
  </sheets>
  <externalReferences>
    <externalReference r:id="rId2"/>
  </externalReferences>
  <definedNames>
    <definedName name="_xlnm.Print_Area" localSheetId="0">'9 заим'!$A$1:$D$20</definedName>
  </definedNames>
  <calcPr calcId="125725"/>
</workbook>
</file>

<file path=xl/calcChain.xml><?xml version="1.0" encoding="utf-8"?>
<calcChain xmlns="http://schemas.openxmlformats.org/spreadsheetml/2006/main">
  <c r="B16" i="12"/>
  <c r="B15" s="1"/>
  <c r="B17"/>
  <c r="C17" s="1"/>
  <c r="B19"/>
  <c r="C19" s="1"/>
  <c r="K19"/>
  <c r="B20"/>
  <c r="C20" s="1"/>
  <c r="K31"/>
  <c r="B18" l="1"/>
  <c r="C18" s="1"/>
  <c r="C15"/>
  <c r="C16"/>
  <c r="B14" l="1"/>
  <c r="C14" s="1"/>
</calcChain>
</file>

<file path=xl/comments1.xml><?xml version="1.0" encoding="utf-8"?>
<comments xmlns="http://schemas.openxmlformats.org/spreadsheetml/2006/main">
  <authors>
    <author>Автор</author>
  </authors>
  <commentLis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 минусом
</t>
        </r>
      </text>
    </comment>
  </commentList>
</comments>
</file>

<file path=xl/sharedStrings.xml><?xml version="1.0" encoding="utf-8"?>
<sst xmlns="http://schemas.openxmlformats.org/spreadsheetml/2006/main" count="23" uniqueCount="20">
  <si>
    <t>".</t>
  </si>
  <si>
    <t>к решению Совета депутатов сельского поселения Алакуртти</t>
  </si>
  <si>
    <t xml:space="preserve"> Кандалакшского района от 28.12.2015 № 179</t>
  </si>
  <si>
    <t>Сумма</t>
  </si>
  <si>
    <t>(руб.)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</si>
  <si>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</si>
  <si>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</si>
  <si>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Кредиты кредитных организаций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</si>
  <si>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</si>
  <si>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</si>
  <si>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</si>
  <si>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Внутренние заимствования (привлечение/погашение)</t>
  </si>
  <si>
    <t>х</t>
  </si>
  <si>
    <t>Виды заимствований</t>
  </si>
  <si>
    <t>на 2016 год</t>
  </si>
  <si>
    <t>сельского поселения Алакуртти Кандалакшского района</t>
  </si>
  <si>
    <t>муниципальных  внутренних заимствований</t>
  </si>
  <si>
    <t>Программа</t>
  </si>
  <si>
    <t>"Приложение 9</t>
  </si>
  <si>
    <t>Приложение 9 изложить в следующей редакции:</t>
  </si>
</sst>
</file>

<file path=xl/styles.xml><?xml version="1.0" encoding="utf-8"?>
<styleSheet xmlns="http://schemas.openxmlformats.org/spreadsheetml/2006/main">
  <numFmts count="3">
    <numFmt numFmtId="164" formatCode="#,##0.0_ ;[Red]\-#,##0.0\ "/>
    <numFmt numFmtId="165" formatCode="#,##0.00_ ;[Red]\-#,##0.00\ "/>
    <numFmt numFmtId="166" formatCode="0.0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i/>
      <sz val="1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32">
    <xf numFmtId="0" fontId="0" fillId="0" borderId="0"/>
    <xf numFmtId="0" fontId="18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</cellStyleXfs>
  <cellXfs count="38">
    <xf numFmtId="0" fontId="0" fillId="0" borderId="0" xfId="0"/>
    <xf numFmtId="164" fontId="43" fillId="0" borderId="10" xfId="1" applyNumberFormat="1" applyFont="1" applyBorder="1" applyAlignment="1">
      <alignment horizontal="center" vertical="center" wrapText="1"/>
    </xf>
    <xf numFmtId="0" fontId="19" fillId="33" borderId="0" xfId="2" applyFont="1" applyFill="1" applyAlignment="1">
      <alignment horizontal="right"/>
    </xf>
    <xf numFmtId="164" fontId="19" fillId="0" borderId="0" xfId="1" applyNumberFormat="1" applyFont="1"/>
    <xf numFmtId="164" fontId="19" fillId="0" borderId="0" xfId="1" applyNumberFormat="1" applyFont="1" applyAlignment="1">
      <alignment horizontal="center"/>
    </xf>
    <xf numFmtId="164" fontId="19" fillId="0" borderId="0" xfId="1" applyNumberFormat="1" applyFont="1" applyAlignment="1">
      <alignment wrapText="1"/>
    </xf>
    <xf numFmtId="164" fontId="49" fillId="0" borderId="0" xfId="1" applyNumberFormat="1" applyFont="1" applyBorder="1" applyAlignment="1">
      <alignment horizontal="center"/>
    </xf>
    <xf numFmtId="164" fontId="49" fillId="58" borderId="0" xfId="1" applyNumberFormat="1" applyFont="1" applyFill="1" applyBorder="1" applyProtection="1">
      <protection locked="0"/>
    </xf>
    <xf numFmtId="164" fontId="19" fillId="0" borderId="0" xfId="1" applyNumberFormat="1" applyFont="1" applyBorder="1" applyAlignment="1">
      <alignment wrapText="1"/>
    </xf>
    <xf numFmtId="164" fontId="19" fillId="59" borderId="0" xfId="1" applyNumberFormat="1" applyFont="1" applyFill="1"/>
    <xf numFmtId="165" fontId="49" fillId="59" borderId="10" xfId="1" applyNumberFormat="1" applyFont="1" applyFill="1" applyBorder="1" applyAlignment="1">
      <alignment horizontal="center"/>
    </xf>
    <xf numFmtId="164" fontId="49" fillId="59" borderId="10" xfId="1" applyNumberFormat="1" applyFont="1" applyFill="1" applyBorder="1" applyProtection="1">
      <protection locked="0"/>
    </xf>
    <xf numFmtId="164" fontId="19" fillId="59" borderId="10" xfId="1" applyNumberFormat="1" applyFont="1" applyFill="1" applyBorder="1" applyAlignment="1">
      <alignment wrapText="1"/>
    </xf>
    <xf numFmtId="164" fontId="43" fillId="59" borderId="0" xfId="1" applyNumberFormat="1" applyFont="1" applyFill="1"/>
    <xf numFmtId="165" fontId="50" fillId="59" borderId="10" xfId="1" applyNumberFormat="1" applyFont="1" applyFill="1" applyBorder="1" applyAlignment="1">
      <alignment horizontal="center"/>
    </xf>
    <xf numFmtId="164" fontId="50" fillId="59" borderId="10" xfId="1" applyNumberFormat="1" applyFont="1" applyFill="1" applyBorder="1" applyProtection="1">
      <protection locked="0"/>
    </xf>
    <xf numFmtId="164" fontId="43" fillId="59" borderId="10" xfId="1" applyNumberFormat="1" applyFont="1" applyFill="1" applyBorder="1" applyAlignment="1">
      <alignment wrapText="1"/>
    </xf>
    <xf numFmtId="164" fontId="44" fillId="0" borderId="0" xfId="1" applyNumberFormat="1" applyFont="1"/>
    <xf numFmtId="165" fontId="44" fillId="0" borderId="10" xfId="1" applyNumberFormat="1" applyFont="1" applyBorder="1" applyAlignment="1">
      <alignment horizontal="center"/>
    </xf>
    <xf numFmtId="164" fontId="44" fillId="58" borderId="10" xfId="1" applyNumberFormat="1" applyFont="1" applyFill="1" applyBorder="1" applyProtection="1">
      <protection locked="0"/>
    </xf>
    <xf numFmtId="164" fontId="44" fillId="0" borderId="10" xfId="1" applyNumberFormat="1" applyFont="1" applyBorder="1" applyAlignment="1">
      <alignment wrapText="1"/>
    </xf>
    <xf numFmtId="164" fontId="45" fillId="0" borderId="0" xfId="1" applyNumberFormat="1" applyFont="1"/>
    <xf numFmtId="165" fontId="45" fillId="0" borderId="10" xfId="1" applyNumberFormat="1" applyFont="1" applyBorder="1" applyAlignment="1">
      <alignment horizontal="center"/>
    </xf>
    <xf numFmtId="164" fontId="45" fillId="58" borderId="10" xfId="1" applyNumberFormat="1" applyFont="1" applyFill="1" applyBorder="1" applyProtection="1">
      <protection locked="0"/>
    </xf>
    <xf numFmtId="164" fontId="45" fillId="0" borderId="10" xfId="1" applyNumberFormat="1" applyFont="1" applyBorder="1" applyAlignment="1">
      <alignment wrapText="1"/>
    </xf>
    <xf numFmtId="164" fontId="51" fillId="0" borderId="0" xfId="1" applyNumberFormat="1" applyFont="1" applyAlignment="1">
      <alignment wrapText="1"/>
    </xf>
    <xf numFmtId="164" fontId="19" fillId="0" borderId="10" xfId="1" applyNumberFormat="1" applyFont="1" applyBorder="1" applyAlignment="1">
      <alignment horizontal="center" vertical="center" wrapText="1"/>
    </xf>
    <xf numFmtId="164" fontId="46" fillId="0" borderId="0" xfId="1" applyNumberFormat="1" applyFont="1" applyAlignment="1">
      <alignment wrapText="1"/>
    </xf>
    <xf numFmtId="164" fontId="19" fillId="0" borderId="0" xfId="1" applyNumberFormat="1" applyFont="1" applyAlignment="1">
      <alignment horizontal="right" wrapText="1"/>
    </xf>
    <xf numFmtId="164" fontId="46" fillId="0" borderId="0" xfId="1" quotePrefix="1" applyNumberFormat="1" applyFont="1" applyAlignment="1">
      <alignment wrapText="1"/>
    </xf>
    <xf numFmtId="164" fontId="46" fillId="0" borderId="0" xfId="1" quotePrefix="1" applyNumberFormat="1" applyFont="1" applyAlignment="1">
      <alignment horizontal="center" wrapText="1"/>
    </xf>
    <xf numFmtId="164" fontId="19" fillId="0" borderId="0" xfId="1" applyNumberFormat="1" applyFont="1" applyFill="1" applyAlignment="1">
      <alignment horizontal="right"/>
    </xf>
    <xf numFmtId="166" fontId="19" fillId="0" borderId="0" xfId="1" applyNumberFormat="1" applyFont="1" applyFill="1" applyAlignment="1">
      <alignment horizontal="right" vertical="top"/>
    </xf>
    <xf numFmtId="164" fontId="19" fillId="0" borderId="0" xfId="1" applyNumberFormat="1" applyFont="1" applyAlignment="1"/>
    <xf numFmtId="164" fontId="43" fillId="0" borderId="0" xfId="1" quotePrefix="1" applyNumberFormat="1" applyFont="1" applyAlignment="1">
      <alignment horizontal="center" wrapText="1"/>
    </xf>
    <xf numFmtId="165" fontId="19" fillId="0" borderId="0" xfId="1" applyNumberFormat="1" applyFont="1" applyAlignment="1">
      <alignment horizontal="left" vertical="center"/>
    </xf>
    <xf numFmtId="164" fontId="43" fillId="0" borderId="0" xfId="1" applyNumberFormat="1" applyFont="1" applyFill="1" applyAlignment="1">
      <alignment horizontal="center"/>
    </xf>
    <xf numFmtId="164" fontId="43" fillId="0" borderId="0" xfId="1" applyNumberFormat="1" applyFont="1" applyAlignment="1">
      <alignment horizontal="center"/>
    </xf>
  </cellXfs>
  <cellStyles count="132">
    <cellStyle name="20% - Акцент1 2" xfId="3"/>
    <cellStyle name="20% - Акцент1 2 2" xfId="4"/>
    <cellStyle name="20% - Акцент1 3" xfId="5"/>
    <cellStyle name="20% - Акцент2 2" xfId="6"/>
    <cellStyle name="20% - Акцент2 2 2" xfId="7"/>
    <cellStyle name="20% - Акцент2 3" xfId="8"/>
    <cellStyle name="20% - Акцент3 2" xfId="9"/>
    <cellStyle name="20% - Акцент3 2 2" xfId="10"/>
    <cellStyle name="20% - Акцент3 3" xfId="11"/>
    <cellStyle name="20% - Акцент4 2" xfId="12"/>
    <cellStyle name="20% - Акцент4 2 2" xfId="13"/>
    <cellStyle name="20% - Акцент4 3" xfId="14"/>
    <cellStyle name="20% - Акцент5 2" xfId="15"/>
    <cellStyle name="20% - Акцент5 2 2" xfId="16"/>
    <cellStyle name="20% - Акцент5 3" xfId="17"/>
    <cellStyle name="20% - Акцент6 2" xfId="18"/>
    <cellStyle name="20% - Акцент6 2 2" xfId="19"/>
    <cellStyle name="20% - Акцент6 3" xfId="20"/>
    <cellStyle name="40% - Акцент1 2" xfId="21"/>
    <cellStyle name="40% - Акцент1 2 2" xfId="22"/>
    <cellStyle name="40% - Акцент1 3" xfId="23"/>
    <cellStyle name="40% - Акцент2 2" xfId="24"/>
    <cellStyle name="40% - Акцент2 2 2" xfId="25"/>
    <cellStyle name="40% - Акцент2 3" xfId="26"/>
    <cellStyle name="40% - Акцент3 2" xfId="27"/>
    <cellStyle name="40% - Акцент3 2 2" xfId="28"/>
    <cellStyle name="40% - Акцент3 3" xfId="29"/>
    <cellStyle name="40% - Акцент4 2" xfId="30"/>
    <cellStyle name="40% - Акцент4 2 2" xfId="31"/>
    <cellStyle name="40% - Акцент4 3" xfId="32"/>
    <cellStyle name="40% - Акцент5 2" xfId="33"/>
    <cellStyle name="40% - Акцент5 2 2" xfId="34"/>
    <cellStyle name="40% - Акцент5 3" xfId="35"/>
    <cellStyle name="40% - Акцент6 2" xfId="36"/>
    <cellStyle name="40% - Акцент6 2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 2" xfId="82"/>
    <cellStyle name="Акцент1 3" xfId="83"/>
    <cellStyle name="Акцент2 2" xfId="84"/>
    <cellStyle name="Акцент2 3" xfId="85"/>
    <cellStyle name="Акцент3 2" xfId="86"/>
    <cellStyle name="Акцент3 3" xfId="87"/>
    <cellStyle name="Акцент4 2" xfId="88"/>
    <cellStyle name="Акцент4 3" xfId="89"/>
    <cellStyle name="Акцент5 2" xfId="90"/>
    <cellStyle name="Акцент5 3" xfId="91"/>
    <cellStyle name="Акцент6 2" xfId="92"/>
    <cellStyle name="Акцент6 3" xfId="93"/>
    <cellStyle name="Ввод  2" xfId="94"/>
    <cellStyle name="Ввод  3" xfId="95"/>
    <cellStyle name="Вывод 2" xfId="96"/>
    <cellStyle name="Вывод 3" xfId="97"/>
    <cellStyle name="Вычисление 2" xfId="98"/>
    <cellStyle name="Вычисление 3" xfId="99"/>
    <cellStyle name="Заголовок 1 2" xfId="100"/>
    <cellStyle name="Заголовок 1 3" xfId="101"/>
    <cellStyle name="Заголовок 2 2" xfId="102"/>
    <cellStyle name="Заголовок 2 3" xfId="103"/>
    <cellStyle name="Заголовок 3 2" xfId="104"/>
    <cellStyle name="Заголовок 3 3" xfId="105"/>
    <cellStyle name="Заголовок 4 2" xfId="106"/>
    <cellStyle name="Заголовок 4 3" xfId="107"/>
    <cellStyle name="Итог 2" xfId="108"/>
    <cellStyle name="Итог 3" xfId="109"/>
    <cellStyle name="Контрольная ячейка 2" xfId="110"/>
    <cellStyle name="Контрольная ячейка 3" xfId="111"/>
    <cellStyle name="Название 2" xfId="112"/>
    <cellStyle name="Название 3" xfId="113"/>
    <cellStyle name="Нейтральный 2" xfId="114"/>
    <cellStyle name="Нейтральный 3" xfId="115"/>
    <cellStyle name="Обычный" xfId="0" builtinId="0"/>
    <cellStyle name="Обычный 2" xfId="1"/>
    <cellStyle name="Обычный 2 2" xfId="131"/>
    <cellStyle name="Обычный 3" xfId="116"/>
    <cellStyle name="Обычный 4" xfId="117"/>
    <cellStyle name="Обычный_БЕЗ УЧЕТА СЧЕТОВ БЮДЖЕТА" xfId="2"/>
    <cellStyle name="Плохой 2" xfId="118"/>
    <cellStyle name="Плохой 3" xfId="119"/>
    <cellStyle name="Пояснение 2" xfId="120"/>
    <cellStyle name="Пояснение 3" xfId="121"/>
    <cellStyle name="Примечание 2" xfId="122"/>
    <cellStyle name="Примечание 2 2" xfId="123"/>
    <cellStyle name="Примечание 3" xfId="124"/>
    <cellStyle name="Связанная ячейка 2" xfId="125"/>
    <cellStyle name="Связанная ячейка 3" xfId="126"/>
    <cellStyle name="Текст предупреждения 2" xfId="127"/>
    <cellStyle name="Текст предупреждения 3" xfId="128"/>
    <cellStyle name="Хороший 2" xfId="129"/>
    <cellStyle name="Хороший 3" xfId="1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tapova_tn\Desktop\&#1044;&#1083;&#1103;%20&#1086;&#1090;&#1087;&#1088;&#1072;&#1074;&#1082;&#1080;%20&#1085;&#1072;%20&#1089;&#1072;&#1081;&#1090;\&#1041;&#1102;&#1076;&#1078;&#1077;&#1090;%20&#1089;&#1087;%20&#1040;&#1083;&#1072;&#1082;&#1091;&#1088;&#1090;&#1090;&#1080;%20&#1085;&#1072;%202016%20&#1075;&#1086;&#1076;%20(&#1040;&#1082;&#1090;&#1091;&#1072;&#1083;&#1080;&#1079;&#1080;&#1088;&#1086;&#1074;&#1072;&#1085;&#1085;&#1072;&#1103;%20&#1074;&#1077;&#1088;&#1089;&#1080;&#1103;%20&#1085;&#1072;%2003.10.2016)\8.&#1048;&#1089;&#1090;&#1086;&#1095;&#1085;&#1080;&#1082;&#1080;%20&#1092;&#1080;&#1085;&#1072;&#1085;&#1089;&#1080;&#1088;&#1086;&#1074;&#1072;&#1085;&#1080;&#1103;%20&#1076;&#1077;&#1092;&#1080;&#1094;&#1080;&#1090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И"/>
    </sheetNames>
    <sheetDataSet>
      <sheetData sheetId="0">
        <row r="12">
          <cell r="C12">
            <v>0</v>
          </cell>
        </row>
        <row r="14">
          <cell r="C14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1"/>
  <sheetViews>
    <sheetView tabSelected="1" view="pageBreakPreview" zoomScale="115" zoomScaleNormal="100" workbookViewId="0">
      <selection activeCell="C25" sqref="C25"/>
    </sheetView>
  </sheetViews>
  <sheetFormatPr defaultRowHeight="12.75"/>
  <cols>
    <col min="1" max="1" width="59.85546875" style="5" customWidth="1"/>
    <col min="2" max="2" width="11.28515625" style="3" hidden="1" customWidth="1"/>
    <col min="3" max="3" width="73.140625" style="4" customWidth="1"/>
    <col min="4" max="4" width="2" style="3" customWidth="1"/>
    <col min="5" max="5" width="2.7109375" style="3" customWidth="1"/>
    <col min="6" max="6" width="5.140625" style="3" customWidth="1"/>
    <col min="7" max="7" width="0.7109375" style="3" hidden="1" customWidth="1"/>
    <col min="8" max="9" width="9.140625" style="3"/>
    <col min="10" max="10" width="6.85546875" style="3" customWidth="1"/>
    <col min="11" max="11" width="12.140625" style="3" hidden="1" customWidth="1"/>
    <col min="12" max="16384" width="9.140625" style="3"/>
  </cols>
  <sheetData>
    <row r="1" spans="1:4" s="33" customFormat="1">
      <c r="A1" s="35" t="s">
        <v>19</v>
      </c>
      <c r="B1" s="35"/>
      <c r="C1" s="35"/>
    </row>
    <row r="2" spans="1:4" s="27" customFormat="1">
      <c r="A2" s="29"/>
      <c r="B2" s="31"/>
      <c r="C2" s="31" t="s">
        <v>18</v>
      </c>
    </row>
    <row r="3" spans="1:4" s="27" customFormat="1">
      <c r="A3" s="29"/>
      <c r="B3" s="31"/>
      <c r="C3" s="32" t="s">
        <v>1</v>
      </c>
    </row>
    <row r="4" spans="1:4" s="27" customFormat="1">
      <c r="A4" s="29"/>
      <c r="B4" s="31"/>
      <c r="C4" s="2" t="s">
        <v>2</v>
      </c>
    </row>
    <row r="5" spans="1:4" s="27" customFormat="1">
      <c r="A5" s="29"/>
      <c r="B5" s="29"/>
      <c r="C5" s="30"/>
    </row>
    <row r="6" spans="1:4" s="27" customFormat="1">
      <c r="A6" s="36" t="s">
        <v>17</v>
      </c>
      <c r="B6" s="36"/>
      <c r="C6" s="36"/>
    </row>
    <row r="7" spans="1:4" s="27" customFormat="1">
      <c r="A7" s="37" t="s">
        <v>16</v>
      </c>
      <c r="B7" s="37"/>
      <c r="C7" s="37"/>
    </row>
    <row r="8" spans="1:4" s="27" customFormat="1">
      <c r="A8" s="37" t="s">
        <v>15</v>
      </c>
      <c r="B8" s="37"/>
      <c r="C8" s="37"/>
    </row>
    <row r="9" spans="1:4" s="27" customFormat="1">
      <c r="A9" s="34" t="s">
        <v>14</v>
      </c>
      <c r="B9" s="34"/>
      <c r="C9" s="34"/>
    </row>
    <row r="10" spans="1:4" s="27" customFormat="1">
      <c r="A10" s="29"/>
      <c r="B10" s="29"/>
      <c r="C10" s="30"/>
    </row>
    <row r="11" spans="1:4" s="27" customFormat="1">
      <c r="A11" s="29"/>
      <c r="C11" s="28" t="s">
        <v>4</v>
      </c>
    </row>
    <row r="12" spans="1:4" s="25" customFormat="1">
      <c r="A12" s="1" t="s">
        <v>13</v>
      </c>
      <c r="B12" s="1"/>
      <c r="C12" s="1" t="s">
        <v>3</v>
      </c>
    </row>
    <row r="13" spans="1:4" s="25" customFormat="1">
      <c r="A13" s="26" t="s">
        <v>12</v>
      </c>
      <c r="B13" s="26"/>
      <c r="C13" s="26" t="s">
        <v>12</v>
      </c>
      <c r="D13" s="3" t="s">
        <v>0</v>
      </c>
    </row>
    <row r="14" spans="1:4" s="21" customFormat="1" hidden="1">
      <c r="A14" s="24" t="s">
        <v>11</v>
      </c>
      <c r="B14" s="23">
        <f>B15+B18</f>
        <v>0</v>
      </c>
      <c r="C14" s="22">
        <f>IF(B14&gt;=0,B14,-B14)</f>
        <v>0</v>
      </c>
    </row>
    <row r="15" spans="1:4" s="21" customFormat="1" ht="25.5" hidden="1">
      <c r="A15" s="24" t="s">
        <v>7</v>
      </c>
      <c r="B15" s="23">
        <f>B16+B17</f>
        <v>0</v>
      </c>
      <c r="C15" s="22">
        <f>IF(B15&gt;=0,B15,-B15)</f>
        <v>0</v>
      </c>
    </row>
    <row r="16" spans="1:4" s="17" customFormat="1" ht="25.5" hidden="1">
      <c r="A16" s="20" t="s">
        <v>6</v>
      </c>
      <c r="B16" s="19">
        <f>'[1]8 И'!C12</f>
        <v>0</v>
      </c>
      <c r="C16" s="18">
        <f>IF(B16&gt;=0,B16,-B16)</f>
        <v>0</v>
      </c>
      <c r="D16" s="17" t="s">
        <v>0</v>
      </c>
    </row>
    <row r="17" spans="1:11" s="9" customFormat="1" ht="25.5" hidden="1">
      <c r="A17" s="12" t="s">
        <v>10</v>
      </c>
      <c r="B17" s="11">
        <f>-'[1]8 И'!C14</f>
        <v>0</v>
      </c>
      <c r="C17" s="10">
        <f>IF(B17&gt;=0,B17,-B17)</f>
        <v>0</v>
      </c>
    </row>
    <row r="18" spans="1:11" s="13" customFormat="1" ht="25.5" hidden="1">
      <c r="A18" s="16" t="s">
        <v>5</v>
      </c>
      <c r="B18" s="15">
        <f>B19+B20</f>
        <v>0</v>
      </c>
      <c r="C18" s="14">
        <f>IF(B18&gt;=0,B18,B18)</f>
        <v>0</v>
      </c>
    </row>
    <row r="19" spans="1:11" s="9" customFormat="1" ht="38.25" hidden="1">
      <c r="A19" s="12" t="s">
        <v>9</v>
      </c>
      <c r="B19" s="11">
        <f>'[1]8 И'!C18</f>
        <v>0</v>
      </c>
      <c r="C19" s="10">
        <f>IF(B19&gt;=0,B19,-B19)</f>
        <v>0</v>
      </c>
      <c r="K19" s="9">
        <f>2000+38251.1-36147.5</f>
        <v>4103.5999999999985</v>
      </c>
    </row>
    <row r="20" spans="1:11" s="9" customFormat="1" ht="38.25" hidden="1">
      <c r="A20" s="12" t="s">
        <v>8</v>
      </c>
      <c r="B20" s="11">
        <f>-'[1]8 И'!C20</f>
        <v>0</v>
      </c>
      <c r="C20" s="10">
        <f>IF(B20&gt;=0,B20,-B20)</f>
        <v>0</v>
      </c>
      <c r="D20" s="9" t="s">
        <v>0</v>
      </c>
    </row>
    <row r="21" spans="1:11">
      <c r="A21" s="8"/>
      <c r="B21" s="7"/>
      <c r="C21" s="6"/>
    </row>
    <row r="31" spans="1:11">
      <c r="K31" s="3">
        <f>-(413149.1+5000+2000+36147.5)</f>
        <v>-456296.6</v>
      </c>
    </row>
  </sheetData>
  <mergeCells count="5">
    <mergeCell ref="A9:C9"/>
    <mergeCell ref="A1:C1"/>
    <mergeCell ref="A6:C6"/>
    <mergeCell ref="A7:C7"/>
    <mergeCell ref="A8:C8"/>
  </mergeCells>
  <pageMargins left="1.1811023622047245" right="0.39370078740157483" top="0.78740157480314965" bottom="0.78740157480314965" header="0.51181102362204722" footer="0.51181102362204722"/>
  <pageSetup paperSize="9" scale="63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заим</vt:lpstr>
      <vt:lpstr>'9 заим'!Область_печати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2016-10-20T09:02:48Z</dcterms:modified>
</cp:coreProperties>
</file>