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60" yWindow="45" windowWidth="21990" windowHeight="11535"/>
  </bookViews>
  <sheets>
    <sheet name="Документ" sheetId="2" r:id="rId1"/>
  </sheets>
  <definedNames>
    <definedName name="_xlnm.Print_Titles" localSheetId="0">Документ!$5:$5</definedName>
    <definedName name="_xlnm.Print_Area" localSheetId="0">Документ!$A$1:$K$49</definedName>
  </definedNames>
  <calcPr calcId="144525"/>
</workbook>
</file>

<file path=xl/calcChain.xml><?xml version="1.0" encoding="utf-8"?>
<calcChain xmlns="http://schemas.openxmlformats.org/spreadsheetml/2006/main">
  <c r="J47" i="2" l="1"/>
  <c r="J44" i="2"/>
  <c r="J42" i="2"/>
  <c r="J38" i="2"/>
  <c r="J34" i="2"/>
  <c r="J25" i="2"/>
  <c r="J19" i="2"/>
  <c r="J16" i="2"/>
  <c r="J13" i="2"/>
  <c r="J49" i="2" s="1"/>
  <c r="J7" i="2"/>
  <c r="I48" i="2"/>
  <c r="I47" i="2"/>
  <c r="I46" i="2"/>
  <c r="I45" i="2"/>
  <c r="I44" i="2"/>
  <c r="I43" i="2"/>
  <c r="I42" i="2" s="1"/>
  <c r="I41" i="2"/>
  <c r="I40" i="2"/>
  <c r="I39" i="2"/>
  <c r="I38" i="2" s="1"/>
  <c r="I37" i="2"/>
  <c r="I36" i="2"/>
  <c r="I34" i="2"/>
  <c r="I32" i="2"/>
  <c r="I31" i="2"/>
  <c r="I30" i="2"/>
  <c r="I27" i="2"/>
  <c r="I26" i="2" s="1"/>
  <c r="I19" i="2"/>
  <c r="I18" i="2"/>
  <c r="I17" i="2" s="1"/>
  <c r="I16" i="2" s="1"/>
  <c r="I15" i="2"/>
  <c r="I14" i="2"/>
  <c r="I13" i="2" s="1"/>
  <c r="I12" i="2"/>
  <c r="I11" i="2"/>
  <c r="I10" i="2"/>
  <c r="I8" i="2" s="1"/>
  <c r="I7" i="2" s="1"/>
  <c r="I9" i="2"/>
  <c r="F48" i="2"/>
  <c r="F47" i="2"/>
  <c r="F46" i="2"/>
  <c r="F45" i="2"/>
  <c r="F44" i="2"/>
  <c r="F43" i="2"/>
  <c r="F42" i="2" s="1"/>
  <c r="F41" i="2"/>
  <c r="F40" i="2"/>
  <c r="F39" i="2"/>
  <c r="F38" i="2" s="1"/>
  <c r="F37" i="2"/>
  <c r="F36" i="2"/>
  <c r="F34" i="2"/>
  <c r="F32" i="2"/>
  <c r="F31" i="2"/>
  <c r="F30" i="2"/>
  <c r="F27" i="2"/>
  <c r="F26" i="2" s="1"/>
  <c r="F19" i="2"/>
  <c r="F18" i="2"/>
  <c r="F17" i="2" s="1"/>
  <c r="F16" i="2" s="1"/>
  <c r="F15" i="2"/>
  <c r="F14" i="2"/>
  <c r="F13" i="2" s="1"/>
  <c r="F12" i="2"/>
  <c r="F11" i="2"/>
  <c r="F10" i="2"/>
  <c r="F8" i="2" s="1"/>
  <c r="F7" i="2" s="1"/>
  <c r="F9" i="2"/>
  <c r="E50" i="2"/>
  <c r="D34" i="2"/>
  <c r="C34" i="2"/>
  <c r="D26" i="2"/>
  <c r="C13" i="2"/>
  <c r="C8" i="2"/>
  <c r="C49" i="2"/>
  <c r="C25" i="2"/>
  <c r="D29" i="2"/>
  <c r="C31" i="2"/>
  <c r="C30" i="2"/>
  <c r="C27" i="2"/>
  <c r="C36" i="2"/>
  <c r="D35" i="2"/>
  <c r="D38" i="2"/>
  <c r="E38" i="2"/>
  <c r="G38" i="2"/>
  <c r="H38" i="2"/>
  <c r="K38" i="2"/>
  <c r="C41" i="2"/>
  <c r="C10" i="2"/>
  <c r="C11" i="2"/>
  <c r="C12" i="2"/>
  <c r="C9" i="2"/>
  <c r="D17" i="2"/>
  <c r="G16" i="2"/>
  <c r="G47" i="2"/>
  <c r="G44" i="2"/>
  <c r="G42" i="2"/>
  <c r="G34" i="2"/>
  <c r="G13" i="2"/>
  <c r="G7" i="2"/>
  <c r="I25" i="2" l="1"/>
  <c r="I49" i="2" s="1"/>
  <c r="F25" i="2"/>
  <c r="F49" i="2" s="1"/>
  <c r="G25" i="2"/>
  <c r="G19" i="2"/>
  <c r="C37" i="2"/>
  <c r="G49" i="2" l="1"/>
  <c r="D42" i="2"/>
  <c r="D39" i="2"/>
  <c r="C32" i="2"/>
  <c r="C26" i="2"/>
  <c r="D21" i="2"/>
  <c r="D22" i="2"/>
  <c r="D8" i="2"/>
  <c r="D20" i="2" l="1"/>
  <c r="C14" i="2"/>
  <c r="C15" i="2"/>
  <c r="C18" i="2"/>
  <c r="C17" i="2" s="1"/>
  <c r="C40" i="2"/>
  <c r="C39" i="2" s="1"/>
  <c r="C38" i="2" s="1"/>
  <c r="C43" i="2"/>
  <c r="C42" i="2" s="1"/>
  <c r="C45" i="2"/>
  <c r="C46" i="2"/>
  <c r="C48" i="2"/>
  <c r="C47" i="2" s="1"/>
  <c r="D47" i="2"/>
  <c r="D44" i="2"/>
  <c r="D33" i="2"/>
  <c r="D32" i="2" s="1"/>
  <c r="D28" i="2"/>
  <c r="D24" i="2"/>
  <c r="D23" i="2" s="1"/>
  <c r="D16" i="2"/>
  <c r="D13" i="2"/>
  <c r="D25" i="2" l="1"/>
  <c r="C16" i="2"/>
  <c r="C44" i="2"/>
  <c r="C19" i="2"/>
  <c r="D7" i="2"/>
  <c r="D19" i="2"/>
  <c r="D49" i="2" l="1"/>
  <c r="C7" i="2"/>
</calcChain>
</file>

<file path=xl/sharedStrings.xml><?xml version="1.0" encoding="utf-8"?>
<sst xmlns="http://schemas.openxmlformats.org/spreadsheetml/2006/main" count="97" uniqueCount="91">
  <si>
    <t>Ц.ст.</t>
  </si>
  <si>
    <t>0100000000</t>
  </si>
  <si>
    <t xml:space="preserve">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</si>
  <si>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>0110000000</t>
  </si>
  <si>
    <t xml:space="preserve">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</si>
  <si>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>0110100000</t>
  </si>
  <si>
    <t xml:space="preserve">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</si>
  <si>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>0110200000</t>
  </si>
  <si>
    <t xml:space="preserve">        Основное мероприятие 3. Обеспечение деятельности МКУ "Многофункциональный центр Алакуртти"</t>
  </si>
  <si>
    <t>0110300000</t>
  </si>
  <si>
    <t xml:space="preserve">    Муниципальная программа 2. "Информационное общество сельского поселения Алакуртти Кандалакшского района"</t>
  </si>
  <si>
    <t>0200000000</t>
  </si>
  <si>
    <t xml:space="preserve">        Основное мероприятие 1. Создание условий для получения населением информации о деятельности органов местного самоуправления</t>
  </si>
  <si>
    <t>0200100000</t>
  </si>
  <si>
    <t xml:space="preserve">        Основное мероприятие 2. Развитие технической и технологической  инфраструктуры и обеспечение информационной безопасности</t>
  </si>
  <si>
    <t>0200200000</t>
  </si>
  <si>
    <t xml:space="preserve">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</si>
  <si>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>0300000000</t>
  </si>
  <si>
    <t xml:space="preserve">      Подпрограмма 1. “Управление муниципальными финансами сельского поселения Алакуртти Кандалакшского района”</t>
  </si>
  <si>
    <t>0310000000</t>
  </si>
  <si>
    <t>0310100000</t>
  </si>
  <si>
    <t xml:space="preserve">    Муниципальная программа 5. “Развитие транспортной системы в сельском поселении Алакуртти Кандалакшского района”</t>
  </si>
  <si>
    <t>0500000000</t>
  </si>
  <si>
    <t>0510000000</t>
  </si>
  <si>
    <t xml:space="preserve">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</si>
  <si>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>0520000000</t>
  </si>
  <si>
    <t xml:space="preserve">    Муниципальная программа 6. “Обеспечение комфортной среды проживания населения сельского поселения Алакуртти Кандалакшского района”</t>
  </si>
  <si>
    <t>0600000000</t>
  </si>
  <si>
    <t xml:space="preserve">      Подпрограмма 1. “Благоустройство территорий сельского поселения Алакуртти Кандалакшского района”</t>
  </si>
  <si>
    <t>0610000000</t>
  </si>
  <si>
    <t xml:space="preserve">        Основное мероприятие 3. Обустройство мест сбора мусора</t>
  </si>
  <si>
    <t>0610300000</t>
  </si>
  <si>
    <t>0700000000</t>
  </si>
  <si>
    <t xml:space="preserve">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</si>
  <si>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</si>
  <si>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>0800000000</t>
  </si>
  <si>
    <t>0810000000</t>
  </si>
  <si>
    <t>0810100000</t>
  </si>
  <si>
    <t xml:space="preserve">        Основное мероприятие 1. Обеспечение развития творческого потенциала и организации досуга населения</t>
  </si>
  <si>
    <t xml:space="preserve">    Муниципальная программа 9. “Развитие физической культуры и спорта в сельском поселении Алакуртти Кандалакшского района”</t>
  </si>
  <si>
    <t>0900000000</t>
  </si>
  <si>
    <t xml:space="preserve">    Муниципальная программа 10. “Социальная политика сельского поселения Алакуртти Кандалакшского района”</t>
  </si>
  <si>
    <t>1000000000</t>
  </si>
  <si>
    <t xml:space="preserve">        Основное мероприятие 1. Доплаты к пенсиям лицам, замещавшим муниципальные должности</t>
  </si>
  <si>
    <t>1000100000</t>
  </si>
  <si>
    <t xml:space="preserve">        Основное мероприятие 2. Доплаты к пенсиям муниципальных служащих</t>
  </si>
  <si>
    <t>1000200000</t>
  </si>
  <si>
    <t xml:space="preserve">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</si>
  <si>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>1100000000</t>
  </si>
  <si>
    <t xml:space="preserve">        Основное мероприятие 1. Регулирование численности безнадзорных животных</t>
  </si>
  <si>
    <t>1100100000</t>
  </si>
  <si>
    <t>Всего расходов:</t>
  </si>
  <si>
    <t>действующие</t>
  </si>
  <si>
    <t>принимаемые</t>
  </si>
  <si>
    <t>Наименование показателя</t>
  </si>
  <si>
    <t>Всего</t>
  </si>
  <si>
    <t xml:space="preserve">        Основное мероприятие 2. Разработка проектной документации на строительство здания дома культуры</t>
  </si>
  <si>
    <t xml:space="preserve">    Муниципальная программа 1. "Муниципальное управление и гражданское общество сельского поселения Алакуртти Кандалакшского района"</t>
  </si>
  <si>
    <t xml:space="preserve">        Основное мероприятие 4. Управление муниципальным долгом</t>
  </si>
  <si>
    <t xml:space="preserve">        Основное мероприятие 1. Организация межбюджетного взаимодействия</t>
  </si>
  <si>
    <t xml:space="preserve">      Подпрограмма 1. "Развитие транспортной инфраструктуры сельского поселения Алакуртти Кандалакшского района"</t>
  </si>
  <si>
    <t xml:space="preserve">        Основное мероприятие 1. Ремонт и капитальный ремонт автомобильных дорог и искусственных сооружений на них</t>
  </si>
  <si>
    <t xml:space="preserve">        Основное мероприятие 2.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</si>
  <si>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 xml:space="preserve">        Основное мероприятие 1.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видеонаблюдения, устройство несъемной (монолитной) искусственной неровности</t>
  </si>
  <si>
    <t xml:space="preserve">        Основное мероприятие 1. Обеспечение бесперебойной работы уличного освещения</t>
  </si>
  <si>
    <t xml:space="preserve">        Основное мероприятие 2. Содержание мест захоронения</t>
  </si>
  <si>
    <t xml:space="preserve">        Основное мероприятие 4. Обустройство и содержание детских площадок на территории с.п. Алакуртти</t>
  </si>
  <si>
    <t xml:space="preserve">        Основное мероприятие 5. Содержание общественных территорий сельского поселения Алакуртти и установка элементов благоустройства (лавочки, урны и т.д.)</t>
  </si>
  <si>
    <t xml:space="preserve">      Подпрограмма 2. "Поддержка и развитие жилищно-коммунального хозяйства сельского поселения Алакуртти Кандалакшского района"</t>
  </si>
  <si>
    <t xml:space="preserve">        Основное мероприятие 1. Обеспечение выполнения переданных полномочий муниципального образования Кандалакшский район</t>
  </si>
  <si>
    <t xml:space="preserve">    Муниципальная программа 7. "Управление муниципальным имуществом сельского поселения Алакуртти Кандалакшского района"</t>
  </si>
  <si>
    <t xml:space="preserve">        Основное мероприятие 2.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</si>
  <si>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 xml:space="preserve">        Основное мероприятие 3. Содержание имущества, находящегося в казне сельского поселения Алакуртти Кандалакшского района</t>
  </si>
  <si>
    <t xml:space="preserve">      Подпрограмма 1. "Искусство"</t>
  </si>
  <si>
    <t xml:space="preserve">        Основное мероприятие 1. Обеспечение развития физической культуры и спорта</t>
  </si>
  <si>
    <t>0110400000</t>
  </si>
  <si>
    <t>0510100000</t>
  </si>
  <si>
    <t>0510200000</t>
  </si>
  <si>
    <t>0520100000</t>
  </si>
  <si>
    <t>0610100000</t>
  </si>
  <si>
    <t>0610200000</t>
  </si>
  <si>
    <t>0610400000</t>
  </si>
  <si>
    <t>0610500000</t>
  </si>
  <si>
    <t>0620000000</t>
  </si>
  <si>
    <t>0620100000</t>
  </si>
  <si>
    <t>0700100000</t>
  </si>
  <si>
    <t>0700200000</t>
  </si>
  <si>
    <t>0700300000</t>
  </si>
  <si>
    <t>0810200000</t>
  </si>
  <si>
    <t>0900100000</t>
  </si>
  <si>
    <t>Формирование бюджета сельского поселения Алакуртти Кандалакшского района на 2020 и на плановый период 2021 и 2022 годов по действующим и принимаемым обязательствам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</si>
</sst>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4"/>
    <xf numFmtId="0" fontId="1" fillId="4" borderId="3"/>
    <xf numFmtId="0" fontId="1" fillId="4" borderId="1">
      <alignment shrinkToFit="1"/>
    </xf>
    <xf numFmtId="0" fontId="1" fillId="4" borderId="5"/>
    <xf numFmtId="0" fontId="1" fillId="4" borderId="5">
      <alignment horizontal="center"/>
    </xf>
    <xf numFmtId="4" fontId="3" fillId="0" borderId="2">
      <alignment horizontal="right" vertical="top" shrinkToFit="1"/>
    </xf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0" fontId="1" fillId="4" borderId="5">
      <alignment shrinkToFit="1"/>
    </xf>
    <xf numFmtId="0" fontId="1" fillId="4" borderId="3">
      <alignment horizontal="center"/>
    </xf>
  </cellStyleXfs>
  <cellXfs count="54">
    <xf numFmtId="0" fontId="0" fillId="0" borderId="0" xfId="0"/>
    <xf numFmtId="49" fontId="9" fillId="5" borderId="6" xfId="7" applyNumberFormat="1" applyFont="1" applyFill="1" applyBorder="1" applyAlignment="1" applyProtection="1">
      <alignment horizontal="center" vertical="center" wrapText="1" shrinkToFit="1"/>
    </xf>
    <xf numFmtId="4" fontId="9" fillId="5" borderId="8" xfId="11" applyNumberFormat="1" applyFont="1" applyFill="1" applyBorder="1" applyAlignment="1" applyProtection="1">
      <alignment horizontal="center" vertical="center" wrapText="1" shrinkToFit="1"/>
    </xf>
    <xf numFmtId="49" fontId="9" fillId="0" borderId="6" xfId="7" applyNumberFormat="1" applyFont="1" applyFill="1" applyBorder="1" applyAlignment="1" applyProtection="1">
      <alignment horizontal="center" vertical="center" wrapText="1" shrinkToFit="1"/>
    </xf>
    <xf numFmtId="4" fontId="9" fillId="0" borderId="8" xfId="11" applyNumberFormat="1" applyFont="1" applyFill="1" applyBorder="1" applyAlignment="1" applyProtection="1">
      <alignment horizontal="center" vertical="center" wrapText="1" shrinkToFit="1"/>
    </xf>
    <xf numFmtId="49" fontId="7" fillId="0" borderId="6" xfId="7" applyNumberFormat="1" applyFont="1" applyFill="1" applyBorder="1" applyAlignment="1" applyProtection="1">
      <alignment horizontal="center" vertical="center" wrapText="1" shrinkToFit="1"/>
    </xf>
    <xf numFmtId="4" fontId="7" fillId="0" borderId="8" xfId="11" applyNumberFormat="1" applyFont="1" applyFill="1" applyBorder="1" applyAlignment="1" applyProtection="1">
      <alignment horizontal="center" vertical="center" wrapText="1" shrinkToFit="1"/>
    </xf>
    <xf numFmtId="4" fontId="7" fillId="0" borderId="8" xfId="7" applyNumberFormat="1" applyFont="1" applyFill="1" applyBorder="1" applyAlignment="1">
      <alignment horizontal="center" vertical="center" wrapText="1"/>
    </xf>
    <xf numFmtId="49" fontId="9" fillId="5" borderId="10" xfId="7" applyNumberFormat="1" applyFont="1" applyFill="1" applyBorder="1" applyAlignment="1" applyProtection="1">
      <alignment horizontal="center" vertical="center" wrapText="1" shrinkToFit="1"/>
    </xf>
    <xf numFmtId="4" fontId="10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7" applyNumberFormat="1" applyFont="1" applyFill="1" applyBorder="1" applyAlignment="1" applyProtection="1">
      <alignment horizontal="center" vertical="center" wrapText="1" shrinkToFit="1"/>
    </xf>
    <xf numFmtId="4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0" xfId="0" applyNumberFormat="1" applyFont="1" applyFill="1" applyAlignment="1" applyProtection="1">
      <alignment horizontal="center" vertical="center" wrapText="1"/>
      <protection locked="0"/>
    </xf>
    <xf numFmtId="4" fontId="7" fillId="0" borderId="2" xfId="21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3" applyFont="1" applyFill="1" applyAlignment="1" applyProtection="1">
      <alignment horizontal="center" vertical="center" wrapText="1"/>
      <protection locked="0"/>
    </xf>
    <xf numFmtId="0" fontId="7" fillId="0" borderId="9" xfId="2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Alignment="1" applyProtection="1">
      <alignment horizontal="center" vertical="center" wrapText="1"/>
      <protection locked="0"/>
    </xf>
    <xf numFmtId="0" fontId="7" fillId="0" borderId="1" xfId="2" applyNumberFormat="1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9" fillId="0" borderId="1" xfId="3" applyFont="1" applyBorder="1" applyAlignment="1">
      <alignment horizontal="center" vertical="center" wrapText="1"/>
    </xf>
    <xf numFmtId="0" fontId="7" fillId="0" borderId="1" xfId="4" applyFont="1" applyFill="1" applyAlignment="1" applyProtection="1">
      <alignment horizontal="center" vertical="center" wrapText="1"/>
      <protection locked="0"/>
    </xf>
    <xf numFmtId="4" fontId="9" fillId="5" borderId="7" xfId="8" applyNumberFormat="1" applyFont="1" applyFill="1" applyBorder="1" applyAlignment="1" applyProtection="1">
      <alignment horizontal="center" vertical="center" wrapText="1" shrinkToFit="1"/>
    </xf>
    <xf numFmtId="0" fontId="8" fillId="5" borderId="0" xfId="0" applyFont="1" applyFill="1" applyAlignment="1" applyProtection="1">
      <alignment horizontal="center" vertical="center" wrapText="1"/>
      <protection locked="0"/>
    </xf>
    <xf numFmtId="4" fontId="9" fillId="0" borderId="7" xfId="8" applyNumberFormat="1" applyFont="1" applyFill="1" applyBorder="1" applyAlignment="1" applyProtection="1">
      <alignment horizontal="center" vertical="center" wrapText="1" shrinkToFit="1"/>
    </xf>
    <xf numFmtId="0" fontId="10" fillId="0" borderId="0" xfId="0" applyFont="1" applyFill="1" applyAlignment="1" applyProtection="1">
      <alignment horizontal="center" vertical="center" wrapText="1"/>
      <protection locked="0"/>
    </xf>
    <xf numFmtId="4" fontId="7" fillId="0" borderId="7" xfId="8" applyNumberFormat="1" applyFont="1" applyFill="1" applyBorder="1" applyAlignment="1" applyProtection="1">
      <alignment horizontal="center" vertical="center" wrapText="1" shrinkToFit="1"/>
    </xf>
    <xf numFmtId="0" fontId="10" fillId="5" borderId="0" xfId="0" applyFont="1" applyFill="1" applyAlignment="1" applyProtection="1">
      <alignment horizontal="center" vertical="center" wrapText="1"/>
      <protection locked="0"/>
    </xf>
    <xf numFmtId="4" fontId="9" fillId="5" borderId="12" xfId="8" applyNumberFormat="1" applyFont="1" applyFill="1" applyBorder="1" applyAlignment="1" applyProtection="1">
      <alignment horizontal="center" vertical="center" wrapText="1" shrinkToFit="1"/>
    </xf>
    <xf numFmtId="4" fontId="7" fillId="0" borderId="8" xfId="8" applyNumberFormat="1" applyFont="1" applyFill="1" applyBorder="1" applyAlignment="1" applyProtection="1">
      <alignment horizontal="center" vertical="center" wrapText="1" shrinkToFit="1"/>
    </xf>
    <xf numFmtId="4" fontId="7" fillId="0" borderId="1" xfId="2" applyNumberFormat="1" applyFont="1" applyFill="1" applyAlignment="1" applyProtection="1">
      <alignment horizontal="center" vertical="center" wrapText="1"/>
    </xf>
    <xf numFmtId="0" fontId="9" fillId="5" borderId="2" xfId="6" applyNumberFormat="1" applyFont="1" applyFill="1" applyAlignment="1" applyProtection="1">
      <alignment horizontal="left" vertical="center" wrapText="1"/>
    </xf>
    <xf numFmtId="0" fontId="9" fillId="0" borderId="2" xfId="6" applyNumberFormat="1" applyFont="1" applyFill="1" applyAlignment="1" applyProtection="1">
      <alignment horizontal="left" vertical="center" wrapText="1"/>
    </xf>
    <xf numFmtId="0" fontId="7" fillId="0" borderId="2" xfId="6" applyNumberFormat="1" applyFont="1" applyFill="1" applyAlignment="1" applyProtection="1">
      <alignment horizontal="left" vertical="center" wrapText="1"/>
    </xf>
    <xf numFmtId="0" fontId="9" fillId="5" borderId="9" xfId="6" applyNumberFormat="1" applyFont="1" applyFill="1" applyBorder="1" applyAlignment="1" applyProtection="1">
      <alignment horizontal="left" vertical="center" wrapText="1"/>
    </xf>
    <xf numFmtId="0" fontId="7" fillId="0" borderId="8" xfId="6" applyNumberFormat="1" applyFont="1" applyFill="1" applyBorder="1" applyAlignment="1" applyProtection="1">
      <alignment horizontal="left" vertical="center" wrapText="1"/>
    </xf>
    <xf numFmtId="0" fontId="7" fillId="0" borderId="1" xfId="2" applyNumberFormat="1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7" fillId="0" borderId="6" xfId="21" applyNumberFormat="1" applyFont="1" applyFill="1" applyBorder="1" applyAlignment="1" applyProtection="1">
      <alignment horizontal="center" vertical="center" wrapText="1"/>
    </xf>
    <xf numFmtId="0" fontId="7" fillId="0" borderId="5" xfId="21" applyNumberFormat="1" applyFont="1" applyFill="1" applyBorder="1" applyAlignment="1" applyProtection="1">
      <alignment horizontal="center" vertical="center" wrapText="1"/>
    </xf>
    <xf numFmtId="0" fontId="7" fillId="0" borderId="7" xfId="2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Alignment="1" applyProtection="1">
      <alignment horizontal="center" vertical="center" wrapText="1"/>
    </xf>
    <xf numFmtId="0" fontId="7" fillId="0" borderId="1" xfId="1" applyFont="1" applyFill="1" applyAlignment="1" applyProtection="1">
      <alignment horizontal="center" vertical="center" wrapText="1"/>
      <protection locked="0"/>
    </xf>
    <xf numFmtId="0" fontId="9" fillId="0" borderId="1" xfId="3" applyNumberFormat="1" applyFont="1" applyFill="1" applyAlignment="1" applyProtection="1">
      <alignment horizontal="center" vertical="center" wrapText="1"/>
    </xf>
    <xf numFmtId="0" fontId="9" fillId="0" borderId="1" xfId="3" applyFont="1" applyFill="1" applyAlignment="1" applyProtection="1">
      <alignment horizontal="center" vertical="center" wrapText="1"/>
      <protection locked="0"/>
    </xf>
    <xf numFmtId="0" fontId="7" fillId="0" borderId="1" xfId="4" applyNumberFormat="1" applyFont="1" applyFill="1" applyAlignment="1" applyProtection="1">
      <alignment horizontal="center" vertical="center" wrapText="1"/>
    </xf>
    <xf numFmtId="0" fontId="7" fillId="0" borderId="1" xfId="4" applyFont="1" applyFill="1" applyAlignment="1" applyProtection="1">
      <alignment horizontal="center" vertical="center" wrapText="1"/>
      <protection locked="0"/>
    </xf>
    <xf numFmtId="0" fontId="9" fillId="0" borderId="8" xfId="10" applyNumberFormat="1" applyFont="1" applyFill="1" applyBorder="1" applyAlignment="1" applyProtection="1">
      <alignment horizontal="center" vertical="center" wrapText="1"/>
    </xf>
    <xf numFmtId="0" fontId="9" fillId="0" borderId="8" xfId="10" applyFont="1" applyFill="1" applyBorder="1" applyAlignment="1" applyProtection="1">
      <alignment horizontal="center" vertical="center" wrapText="1"/>
      <protection locked="0"/>
    </xf>
    <xf numFmtId="0" fontId="7" fillId="0" borderId="9" xfId="21" applyNumberFormat="1" applyFont="1" applyFill="1" applyBorder="1" applyAlignment="1" applyProtection="1">
      <alignment horizontal="center" vertical="center" wrapText="1"/>
    </xf>
    <xf numFmtId="0" fontId="7" fillId="0" borderId="13" xfId="21" applyFont="1" applyFill="1" applyBorder="1" applyAlignment="1">
      <alignment horizontal="center" vertical="center" wrapText="1"/>
    </xf>
    <xf numFmtId="0" fontId="7" fillId="0" borderId="2" xfId="21" applyNumberFormat="1" applyFont="1" applyFill="1" applyBorder="1" applyAlignment="1" applyProtection="1">
      <alignment horizontal="center" vertical="center" wrapText="1"/>
    </xf>
    <xf numFmtId="0" fontId="7" fillId="0" borderId="2" xfId="21" applyFont="1" applyFill="1" applyBorder="1" applyAlignment="1">
      <alignment horizontal="center" vertical="center" wrapText="1"/>
    </xf>
    <xf numFmtId="0" fontId="6" fillId="0" borderId="1" xfId="3" applyNumberFormat="1" applyFont="1" applyBorder="1" applyAlignment="1" applyProtection="1">
      <alignment horizontal="center" vertical="center" wrapText="1"/>
    </xf>
  </cellXfs>
  <cellStyles count="30">
    <cellStyle name="br" xfId="16"/>
    <cellStyle name="col" xfId="15"/>
    <cellStyle name="style0" xfId="17"/>
    <cellStyle name="td" xfId="18"/>
    <cellStyle name="tr" xfId="14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10"/>
    <cellStyle name="xl31" xfId="11"/>
    <cellStyle name="xl32" xfId="12"/>
    <cellStyle name="xl33" xfId="13"/>
    <cellStyle name="xl34" xfId="6"/>
    <cellStyle name="xl35" xfId="7"/>
    <cellStyle name="xl36" xfId="8"/>
    <cellStyle name="xl37" xfId="9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4"/>
  <sheetViews>
    <sheetView showGridLines="0" tabSelected="1" view="pageBreakPreview" zoomScale="80" zoomScaleNormal="100" zoomScaleSheetLayoutView="80" workbookViewId="0">
      <selection activeCell="A12" sqref="A12"/>
    </sheetView>
  </sheetViews>
  <sheetFormatPr defaultRowHeight="15.75" outlineLevelRow="3" x14ac:dyDescent="0.25"/>
  <cols>
    <col min="1" max="1" width="74" style="37" customWidth="1"/>
    <col min="2" max="2" width="16" style="19" customWidth="1"/>
    <col min="3" max="4" width="16" style="12" customWidth="1"/>
    <col min="5" max="5" width="16" style="19" customWidth="1"/>
    <col min="6" max="7" width="16" style="12" customWidth="1"/>
    <col min="8" max="8" width="16" style="19" customWidth="1"/>
    <col min="9" max="10" width="16" style="12" customWidth="1"/>
    <col min="11" max="11" width="16" style="19" customWidth="1"/>
    <col min="12" max="16384" width="9.140625" style="19"/>
  </cols>
  <sheetData>
    <row r="1" spans="1:14" x14ac:dyDescent="0.25">
      <c r="A1" s="41"/>
      <c r="B1" s="42"/>
      <c r="C1" s="17"/>
      <c r="D1" s="17"/>
      <c r="E1" s="18"/>
      <c r="F1" s="17"/>
      <c r="G1" s="17"/>
      <c r="H1" s="18"/>
      <c r="I1" s="17"/>
      <c r="J1" s="17"/>
      <c r="K1" s="18"/>
    </row>
    <row r="2" spans="1:14" ht="18.75" x14ac:dyDescent="0.25">
      <c r="A2" s="53" t="s">
        <v>90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20"/>
      <c r="M2" s="20"/>
      <c r="N2" s="20"/>
    </row>
    <row r="3" spans="1:14" x14ac:dyDescent="0.25">
      <c r="A3" s="43"/>
      <c r="B3" s="44"/>
      <c r="C3" s="44"/>
      <c r="D3" s="44"/>
      <c r="E3" s="44"/>
      <c r="F3" s="15"/>
      <c r="G3" s="15"/>
      <c r="H3" s="15"/>
      <c r="I3" s="15"/>
      <c r="J3" s="15"/>
      <c r="K3" s="15"/>
    </row>
    <row r="4" spans="1:14" x14ac:dyDescent="0.25">
      <c r="A4" s="45"/>
      <c r="B4" s="46"/>
      <c r="C4" s="46"/>
      <c r="D4" s="46"/>
      <c r="E4" s="46"/>
      <c r="F4" s="21"/>
      <c r="G4" s="21"/>
      <c r="H4" s="21"/>
      <c r="I4" s="21"/>
      <c r="J4" s="21"/>
      <c r="K4" s="21"/>
    </row>
    <row r="5" spans="1:14" x14ac:dyDescent="0.25">
      <c r="A5" s="49" t="s">
        <v>54</v>
      </c>
      <c r="B5" s="51" t="s">
        <v>0</v>
      </c>
      <c r="C5" s="38">
        <v>2020</v>
      </c>
      <c r="D5" s="39"/>
      <c r="E5" s="40"/>
      <c r="F5" s="38">
        <v>2021</v>
      </c>
      <c r="G5" s="39"/>
      <c r="H5" s="40"/>
      <c r="I5" s="38">
        <v>2022</v>
      </c>
      <c r="J5" s="39"/>
      <c r="K5" s="40"/>
    </row>
    <row r="6" spans="1:14" ht="27" customHeight="1" x14ac:dyDescent="0.25">
      <c r="A6" s="50"/>
      <c r="B6" s="52"/>
      <c r="C6" s="13" t="s">
        <v>52</v>
      </c>
      <c r="D6" s="13" t="s">
        <v>53</v>
      </c>
      <c r="E6" s="16" t="s">
        <v>55</v>
      </c>
      <c r="F6" s="13" t="s">
        <v>52</v>
      </c>
      <c r="G6" s="13" t="s">
        <v>53</v>
      </c>
      <c r="H6" s="16" t="s">
        <v>55</v>
      </c>
      <c r="I6" s="13" t="s">
        <v>52</v>
      </c>
      <c r="J6" s="13" t="s">
        <v>53</v>
      </c>
      <c r="K6" s="16" t="s">
        <v>55</v>
      </c>
    </row>
    <row r="7" spans="1:14" s="23" customFormat="1" ht="47.25" outlineLevel="1" x14ac:dyDescent="0.25">
      <c r="A7" s="31" t="s">
        <v>57</v>
      </c>
      <c r="B7" s="1" t="s">
        <v>1</v>
      </c>
      <c r="C7" s="2">
        <f>C8</f>
        <v>13163276.77</v>
      </c>
      <c r="D7" s="2">
        <f>D8</f>
        <v>0</v>
      </c>
      <c r="E7" s="22">
        <v>13163276.77</v>
      </c>
      <c r="F7" s="2">
        <f>F8</f>
        <v>16712883.85</v>
      </c>
      <c r="G7" s="2">
        <f>G8</f>
        <v>0</v>
      </c>
      <c r="H7" s="22">
        <v>16712883.85</v>
      </c>
      <c r="I7" s="2">
        <f>I8</f>
        <v>17570139.84</v>
      </c>
      <c r="J7" s="2">
        <f>J8</f>
        <v>0</v>
      </c>
      <c r="K7" s="22">
        <v>17570139.84</v>
      </c>
    </row>
    <row r="8" spans="1:14" s="25" customFormat="1" ht="47.25" outlineLevel="2" x14ac:dyDescent="0.25">
      <c r="A8" s="32" t="s">
        <v>2</v>
      </c>
      <c r="B8" s="3" t="s">
        <v>3</v>
      </c>
      <c r="C8" s="4">
        <f>C9+C10+C11+C12</f>
        <v>13163276.77</v>
      </c>
      <c r="D8" s="4">
        <f>D9+D10+D11+D12</f>
        <v>0</v>
      </c>
      <c r="E8" s="24">
        <v>13163276.77</v>
      </c>
      <c r="F8" s="4">
        <f>F9+F10+F11+F12</f>
        <v>16712883.85</v>
      </c>
      <c r="G8" s="4"/>
      <c r="H8" s="24">
        <v>16712883.85</v>
      </c>
      <c r="I8" s="4">
        <f>I9+I10+I11+I12</f>
        <v>17570139.84</v>
      </c>
      <c r="J8" s="4"/>
      <c r="K8" s="24">
        <v>17570139.84</v>
      </c>
    </row>
    <row r="9" spans="1:14" ht="63" outlineLevel="3" x14ac:dyDescent="0.25">
      <c r="A9" s="33" t="s">
        <v>4</v>
      </c>
      <c r="B9" s="5" t="s">
        <v>5</v>
      </c>
      <c r="C9" s="6">
        <f>E9</f>
        <v>5067738</v>
      </c>
      <c r="D9" s="6"/>
      <c r="E9" s="26">
        <v>5067738</v>
      </c>
      <c r="F9" s="6">
        <f>H9</f>
        <v>4884271</v>
      </c>
      <c r="G9" s="6"/>
      <c r="H9" s="26">
        <v>4884271</v>
      </c>
      <c r="I9" s="6">
        <f>K9</f>
        <v>4879808</v>
      </c>
      <c r="J9" s="6"/>
      <c r="K9" s="26">
        <v>4879808</v>
      </c>
    </row>
    <row r="10" spans="1:14" ht="47.25" outlineLevel="3" x14ac:dyDescent="0.25">
      <c r="A10" s="33" t="s">
        <v>6</v>
      </c>
      <c r="B10" s="5" t="s">
        <v>7</v>
      </c>
      <c r="C10" s="6">
        <f t="shared" ref="C10:C12" si="0">E10</f>
        <v>842014</v>
      </c>
      <c r="D10" s="6"/>
      <c r="E10" s="26">
        <v>842014</v>
      </c>
      <c r="F10" s="6">
        <f t="shared" ref="F10:F12" si="1">H10</f>
        <v>4422014</v>
      </c>
      <c r="G10" s="6"/>
      <c r="H10" s="26">
        <v>4422014</v>
      </c>
      <c r="I10" s="6">
        <f t="shared" ref="I10:I12" si="2">K10</f>
        <v>4922014</v>
      </c>
      <c r="J10" s="6"/>
      <c r="K10" s="26">
        <v>4922014</v>
      </c>
    </row>
    <row r="11" spans="1:14" ht="31.5" outlineLevel="3" x14ac:dyDescent="0.25">
      <c r="A11" s="33" t="s">
        <v>8</v>
      </c>
      <c r="B11" s="5" t="s">
        <v>9</v>
      </c>
      <c r="C11" s="6">
        <f t="shared" si="0"/>
        <v>7199524.7699999996</v>
      </c>
      <c r="D11" s="6"/>
      <c r="E11" s="26">
        <v>7199524.7699999996</v>
      </c>
      <c r="F11" s="6">
        <f t="shared" si="1"/>
        <v>7133598.8499999996</v>
      </c>
      <c r="G11" s="6"/>
      <c r="H11" s="26">
        <v>7133598.8499999996</v>
      </c>
      <c r="I11" s="6">
        <f t="shared" si="2"/>
        <v>7269317.8399999999</v>
      </c>
      <c r="J11" s="6"/>
      <c r="K11" s="26">
        <v>7269317.8399999999</v>
      </c>
    </row>
    <row r="12" spans="1:14" outlineLevel="3" x14ac:dyDescent="0.25">
      <c r="A12" s="33" t="s">
        <v>58</v>
      </c>
      <c r="B12" s="5" t="s">
        <v>75</v>
      </c>
      <c r="C12" s="6">
        <f t="shared" si="0"/>
        <v>54000</v>
      </c>
      <c r="D12" s="6"/>
      <c r="E12" s="26">
        <v>54000</v>
      </c>
      <c r="F12" s="6">
        <f t="shared" si="1"/>
        <v>273000</v>
      </c>
      <c r="G12" s="6"/>
      <c r="H12" s="26">
        <v>273000</v>
      </c>
      <c r="I12" s="6">
        <f t="shared" si="2"/>
        <v>499000</v>
      </c>
      <c r="J12" s="6"/>
      <c r="K12" s="26">
        <v>499000</v>
      </c>
    </row>
    <row r="13" spans="1:14" s="27" customFormat="1" ht="31.5" outlineLevel="1" x14ac:dyDescent="0.25">
      <c r="A13" s="31" t="s">
        <v>10</v>
      </c>
      <c r="B13" s="1" t="s">
        <v>11</v>
      </c>
      <c r="C13" s="2">
        <f>C14+C15</f>
        <v>479606.62</v>
      </c>
      <c r="D13" s="2">
        <f>D14+D15</f>
        <v>0</v>
      </c>
      <c r="E13" s="22">
        <v>479606.62</v>
      </c>
      <c r="F13" s="2">
        <f>F14+F15</f>
        <v>479606.62</v>
      </c>
      <c r="G13" s="2">
        <f>G14+G15</f>
        <v>0</v>
      </c>
      <c r="H13" s="22">
        <v>479606.62</v>
      </c>
      <c r="I13" s="2">
        <f>I14+I15</f>
        <v>479606.62</v>
      </c>
      <c r="J13" s="2">
        <f>J14+J15</f>
        <v>0</v>
      </c>
      <c r="K13" s="22">
        <v>479606.62</v>
      </c>
    </row>
    <row r="14" spans="1:14" ht="47.25" outlineLevel="3" x14ac:dyDescent="0.25">
      <c r="A14" s="33" t="s">
        <v>12</v>
      </c>
      <c r="B14" s="5" t="s">
        <v>13</v>
      </c>
      <c r="C14" s="6">
        <f>E14</f>
        <v>403300</v>
      </c>
      <c r="D14" s="6"/>
      <c r="E14" s="26">
        <v>403300</v>
      </c>
      <c r="F14" s="6">
        <f>H14</f>
        <v>403300</v>
      </c>
      <c r="G14" s="6"/>
      <c r="H14" s="26">
        <v>403300</v>
      </c>
      <c r="I14" s="6">
        <f>K14</f>
        <v>403300</v>
      </c>
      <c r="J14" s="6"/>
      <c r="K14" s="26">
        <v>403300</v>
      </c>
    </row>
    <row r="15" spans="1:14" ht="31.5" outlineLevel="3" x14ac:dyDescent="0.25">
      <c r="A15" s="33" t="s">
        <v>14</v>
      </c>
      <c r="B15" s="5" t="s">
        <v>15</v>
      </c>
      <c r="C15" s="6">
        <f>E15</f>
        <v>76306.62</v>
      </c>
      <c r="D15" s="6"/>
      <c r="E15" s="26">
        <v>76306.62</v>
      </c>
      <c r="F15" s="6">
        <f>H15</f>
        <v>76306.62</v>
      </c>
      <c r="G15" s="6"/>
      <c r="H15" s="26">
        <v>76306.62</v>
      </c>
      <c r="I15" s="6">
        <f>K15</f>
        <v>76306.62</v>
      </c>
      <c r="J15" s="6"/>
      <c r="K15" s="26">
        <v>76306.62</v>
      </c>
    </row>
    <row r="16" spans="1:14" s="27" customFormat="1" ht="47.25" outlineLevel="1" x14ac:dyDescent="0.25">
      <c r="A16" s="31" t="s">
        <v>16</v>
      </c>
      <c r="B16" s="1" t="s">
        <v>17</v>
      </c>
      <c r="C16" s="2">
        <f>C17</f>
        <v>482686</v>
      </c>
      <c r="D16" s="2">
        <f>D17</f>
        <v>0</v>
      </c>
      <c r="E16" s="22">
        <v>482686</v>
      </c>
      <c r="F16" s="2">
        <f>F17</f>
        <v>466600</v>
      </c>
      <c r="G16" s="2">
        <f>G17</f>
        <v>0</v>
      </c>
      <c r="H16" s="22">
        <v>466600</v>
      </c>
      <c r="I16" s="2">
        <f>I17</f>
        <v>481000</v>
      </c>
      <c r="J16" s="2">
        <f>J17</f>
        <v>0</v>
      </c>
      <c r="K16" s="22">
        <v>481000</v>
      </c>
    </row>
    <row r="17" spans="1:11" s="25" customFormat="1" ht="31.5" outlineLevel="2" x14ac:dyDescent="0.25">
      <c r="A17" s="32" t="s">
        <v>18</v>
      </c>
      <c r="B17" s="3" t="s">
        <v>19</v>
      </c>
      <c r="C17" s="4">
        <f>C18</f>
        <v>482686</v>
      </c>
      <c r="D17" s="4">
        <f t="shared" ref="D17" si="3">D18</f>
        <v>0</v>
      </c>
      <c r="E17" s="4">
        <v>482686</v>
      </c>
      <c r="F17" s="4">
        <f>F18</f>
        <v>466600</v>
      </c>
      <c r="G17" s="4"/>
      <c r="H17" s="4">
        <v>466600</v>
      </c>
      <c r="I17" s="4">
        <f>I18</f>
        <v>481000</v>
      </c>
      <c r="J17" s="4"/>
      <c r="K17" s="4">
        <v>481000</v>
      </c>
    </row>
    <row r="18" spans="1:11" ht="31.5" outlineLevel="3" x14ac:dyDescent="0.25">
      <c r="A18" s="33" t="s">
        <v>59</v>
      </c>
      <c r="B18" s="5" t="s">
        <v>20</v>
      </c>
      <c r="C18" s="6">
        <f>E18</f>
        <v>482686</v>
      </c>
      <c r="D18" s="6"/>
      <c r="E18" s="26">
        <v>482686</v>
      </c>
      <c r="F18" s="6">
        <f>H18</f>
        <v>466600</v>
      </c>
      <c r="G18" s="6"/>
      <c r="H18" s="26">
        <v>466600</v>
      </c>
      <c r="I18" s="6">
        <f>K18</f>
        <v>481000</v>
      </c>
      <c r="J18" s="6"/>
      <c r="K18" s="26">
        <v>481000</v>
      </c>
    </row>
    <row r="19" spans="1:11" ht="31.5" outlineLevel="3" x14ac:dyDescent="0.25">
      <c r="A19" s="31" t="s">
        <v>21</v>
      </c>
      <c r="B19" s="1" t="s">
        <v>22</v>
      </c>
      <c r="C19" s="2">
        <f>C20+C23</f>
        <v>0</v>
      </c>
      <c r="D19" s="2">
        <f>D20+D23</f>
        <v>12940435.48</v>
      </c>
      <c r="E19" s="22">
        <v>12940435.48</v>
      </c>
      <c r="F19" s="2">
        <f>F20+F23</f>
        <v>0</v>
      </c>
      <c r="G19" s="2">
        <f>G20+G23</f>
        <v>0</v>
      </c>
      <c r="H19" s="22">
        <v>0</v>
      </c>
      <c r="I19" s="2">
        <f>I20+I23</f>
        <v>0</v>
      </c>
      <c r="J19" s="2">
        <f>J20+J23</f>
        <v>0</v>
      </c>
      <c r="K19" s="22">
        <v>0</v>
      </c>
    </row>
    <row r="20" spans="1:11" ht="31.5" outlineLevel="3" x14ac:dyDescent="0.25">
      <c r="A20" s="32" t="s">
        <v>60</v>
      </c>
      <c r="B20" s="3" t="s">
        <v>23</v>
      </c>
      <c r="C20" s="4"/>
      <c r="D20" s="4">
        <f>D21+D22</f>
        <v>12000905.48</v>
      </c>
      <c r="E20" s="4">
        <v>12000905.48</v>
      </c>
      <c r="F20" s="4"/>
      <c r="G20" s="4"/>
      <c r="H20" s="4"/>
      <c r="I20" s="4"/>
      <c r="J20" s="4"/>
      <c r="K20" s="4">
        <v>0</v>
      </c>
    </row>
    <row r="21" spans="1:11" s="25" customFormat="1" ht="31.5" outlineLevel="2" x14ac:dyDescent="0.25">
      <c r="A21" s="33" t="s">
        <v>61</v>
      </c>
      <c r="B21" s="5" t="s">
        <v>76</v>
      </c>
      <c r="C21" s="6"/>
      <c r="D21" s="6">
        <f>E21</f>
        <v>9000905.4800000004</v>
      </c>
      <c r="E21" s="26">
        <v>9000905.4800000004</v>
      </c>
      <c r="F21" s="6"/>
      <c r="G21" s="6"/>
      <c r="H21" s="6"/>
      <c r="I21" s="6"/>
      <c r="J21" s="6"/>
      <c r="K21" s="26">
        <v>0</v>
      </c>
    </row>
    <row r="22" spans="1:11" ht="47.25" outlineLevel="3" x14ac:dyDescent="0.25">
      <c r="A22" s="33" t="s">
        <v>62</v>
      </c>
      <c r="B22" s="5" t="s">
        <v>77</v>
      </c>
      <c r="C22" s="6"/>
      <c r="D22" s="6">
        <f>E22</f>
        <v>3000000</v>
      </c>
      <c r="E22" s="26">
        <v>3000000</v>
      </c>
      <c r="F22" s="6"/>
      <c r="G22" s="6"/>
      <c r="H22" s="6"/>
      <c r="I22" s="6"/>
      <c r="J22" s="6"/>
      <c r="K22" s="26">
        <v>0</v>
      </c>
    </row>
    <row r="23" spans="1:11" s="27" customFormat="1" ht="47.25" outlineLevel="1" x14ac:dyDescent="0.25">
      <c r="A23" s="32" t="s">
        <v>24</v>
      </c>
      <c r="B23" s="3" t="s">
        <v>25</v>
      </c>
      <c r="C23" s="4"/>
      <c r="D23" s="4">
        <f>D24</f>
        <v>939530</v>
      </c>
      <c r="E23" s="24">
        <v>939530</v>
      </c>
      <c r="F23" s="4"/>
      <c r="G23" s="4"/>
      <c r="H23" s="4"/>
      <c r="I23" s="4"/>
      <c r="J23" s="4"/>
      <c r="K23" s="24">
        <v>0</v>
      </c>
    </row>
    <row r="24" spans="1:11" s="25" customFormat="1" ht="78.75" outlineLevel="2" x14ac:dyDescent="0.25">
      <c r="A24" s="33" t="s">
        <v>63</v>
      </c>
      <c r="B24" s="5" t="s">
        <v>78</v>
      </c>
      <c r="C24" s="6"/>
      <c r="D24" s="6">
        <f>E24</f>
        <v>939530</v>
      </c>
      <c r="E24" s="26">
        <v>939530</v>
      </c>
      <c r="F24" s="6"/>
      <c r="G24" s="6"/>
      <c r="H24" s="6"/>
      <c r="I24" s="6"/>
      <c r="J24" s="6"/>
      <c r="K24" s="26">
        <v>0</v>
      </c>
    </row>
    <row r="25" spans="1:11" ht="47.25" outlineLevel="3" x14ac:dyDescent="0.25">
      <c r="A25" s="31" t="s">
        <v>26</v>
      </c>
      <c r="B25" s="1" t="s">
        <v>27</v>
      </c>
      <c r="C25" s="2">
        <f>SUM(C27:C31)</f>
        <v>3601000</v>
      </c>
      <c r="D25" s="2">
        <f>D26+D32</f>
        <v>1979000</v>
      </c>
      <c r="E25" s="22">
        <v>5580000</v>
      </c>
      <c r="F25" s="2">
        <f>SUM(F27:F31)</f>
        <v>2302120</v>
      </c>
      <c r="G25" s="2">
        <f>G26+G32</f>
        <v>0</v>
      </c>
      <c r="H25" s="22">
        <v>2302120</v>
      </c>
      <c r="I25" s="2">
        <f>SUM(I27:I31)</f>
        <v>2355285</v>
      </c>
      <c r="J25" s="2">
        <f>J26+J32</f>
        <v>0</v>
      </c>
      <c r="K25" s="22">
        <v>2355285</v>
      </c>
    </row>
    <row r="26" spans="1:11" ht="31.5" outlineLevel="3" x14ac:dyDescent="0.25">
      <c r="A26" s="32" t="s">
        <v>28</v>
      </c>
      <c r="B26" s="3" t="s">
        <v>29</v>
      </c>
      <c r="C26" s="4">
        <f>C27+C28</f>
        <v>1728000</v>
      </c>
      <c r="D26" s="4">
        <f>SUM(D27:D31)</f>
        <v>951000</v>
      </c>
      <c r="E26" s="24">
        <v>4552000</v>
      </c>
      <c r="F26" s="4">
        <f>F27+F28</f>
        <v>1579120</v>
      </c>
      <c r="G26" s="4"/>
      <c r="H26" s="24">
        <v>2302120</v>
      </c>
      <c r="I26" s="4">
        <f>I27+I28</f>
        <v>1632285</v>
      </c>
      <c r="J26" s="4"/>
      <c r="K26" s="24">
        <v>2355285</v>
      </c>
    </row>
    <row r="27" spans="1:11" ht="31.5" outlineLevel="3" x14ac:dyDescent="0.25">
      <c r="A27" s="33" t="s">
        <v>64</v>
      </c>
      <c r="B27" s="5" t="s">
        <v>79</v>
      </c>
      <c r="C27" s="6">
        <f>E27</f>
        <v>1728000</v>
      </c>
      <c r="D27" s="6"/>
      <c r="E27" s="26">
        <v>1728000</v>
      </c>
      <c r="F27" s="6">
        <f>H27</f>
        <v>1579120</v>
      </c>
      <c r="G27" s="6"/>
      <c r="H27" s="26">
        <v>1579120</v>
      </c>
      <c r="I27" s="6">
        <f>K27</f>
        <v>1632285</v>
      </c>
      <c r="J27" s="6"/>
      <c r="K27" s="26">
        <v>1632285</v>
      </c>
    </row>
    <row r="28" spans="1:11" outlineLevel="3" x14ac:dyDescent="0.25">
      <c r="A28" s="33" t="s">
        <v>65</v>
      </c>
      <c r="B28" s="5" t="s">
        <v>80</v>
      </c>
      <c r="C28" s="6"/>
      <c r="D28" s="6">
        <f>E28</f>
        <v>651000</v>
      </c>
      <c r="E28" s="26">
        <v>651000</v>
      </c>
      <c r="F28" s="6"/>
      <c r="G28" s="6"/>
      <c r="H28" s="26">
        <v>0</v>
      </c>
      <c r="I28" s="6"/>
      <c r="J28" s="6"/>
      <c r="K28" s="26">
        <v>0</v>
      </c>
    </row>
    <row r="29" spans="1:11" outlineLevel="3" x14ac:dyDescent="0.25">
      <c r="A29" s="33" t="s">
        <v>30</v>
      </c>
      <c r="B29" s="5" t="s">
        <v>31</v>
      </c>
      <c r="C29" s="6"/>
      <c r="D29" s="6">
        <f>E29</f>
        <v>300000</v>
      </c>
      <c r="E29" s="26">
        <v>300000</v>
      </c>
      <c r="F29" s="6"/>
      <c r="G29" s="6"/>
      <c r="H29" s="26">
        <v>0</v>
      </c>
      <c r="I29" s="6"/>
      <c r="J29" s="6"/>
      <c r="K29" s="26">
        <v>0</v>
      </c>
    </row>
    <row r="30" spans="1:11" ht="31.5" outlineLevel="3" x14ac:dyDescent="0.25">
      <c r="A30" s="33" t="s">
        <v>66</v>
      </c>
      <c r="B30" s="5" t="s">
        <v>81</v>
      </c>
      <c r="C30" s="6">
        <f>E30</f>
        <v>1350000</v>
      </c>
      <c r="D30" s="6"/>
      <c r="E30" s="26">
        <v>1350000</v>
      </c>
      <c r="F30" s="6">
        <f>H30</f>
        <v>350000</v>
      </c>
      <c r="G30" s="6"/>
      <c r="H30" s="26">
        <v>350000</v>
      </c>
      <c r="I30" s="6">
        <f>K30</f>
        <v>350000</v>
      </c>
      <c r="J30" s="6"/>
      <c r="K30" s="26">
        <v>350000</v>
      </c>
    </row>
    <row r="31" spans="1:11" ht="47.25" outlineLevel="3" x14ac:dyDescent="0.25">
      <c r="A31" s="33" t="s">
        <v>67</v>
      </c>
      <c r="B31" s="5" t="s">
        <v>82</v>
      </c>
      <c r="C31" s="6">
        <f>E31</f>
        <v>523000</v>
      </c>
      <c r="D31" s="6"/>
      <c r="E31" s="26">
        <v>523000</v>
      </c>
      <c r="F31" s="6">
        <f>H31</f>
        <v>373000</v>
      </c>
      <c r="G31" s="6"/>
      <c r="H31" s="26">
        <v>373000</v>
      </c>
      <c r="I31" s="6">
        <f>K31</f>
        <v>373000</v>
      </c>
      <c r="J31" s="6"/>
      <c r="K31" s="26">
        <v>373000</v>
      </c>
    </row>
    <row r="32" spans="1:11" ht="47.25" outlineLevel="3" x14ac:dyDescent="0.25">
      <c r="A32" s="32" t="s">
        <v>68</v>
      </c>
      <c r="B32" s="3" t="s">
        <v>83</v>
      </c>
      <c r="C32" s="4">
        <f>C33</f>
        <v>0</v>
      </c>
      <c r="D32" s="4">
        <f>D33</f>
        <v>1028000</v>
      </c>
      <c r="E32" s="24">
        <v>1028000</v>
      </c>
      <c r="F32" s="4">
        <f>F33</f>
        <v>0</v>
      </c>
      <c r="G32" s="4"/>
      <c r="H32" s="24">
        <v>0</v>
      </c>
      <c r="I32" s="4">
        <f>I33</f>
        <v>0</v>
      </c>
      <c r="J32" s="4"/>
      <c r="K32" s="24">
        <v>0</v>
      </c>
    </row>
    <row r="33" spans="1:11" s="25" customFormat="1" ht="31.5" outlineLevel="2" x14ac:dyDescent="0.25">
      <c r="A33" s="33" t="s">
        <v>69</v>
      </c>
      <c r="B33" s="5" t="s">
        <v>84</v>
      </c>
      <c r="C33" s="6"/>
      <c r="D33" s="6">
        <f>E33</f>
        <v>1028000</v>
      </c>
      <c r="E33" s="26">
        <v>1028000</v>
      </c>
      <c r="F33" s="6"/>
      <c r="G33" s="6"/>
      <c r="H33" s="26"/>
      <c r="I33" s="6"/>
      <c r="J33" s="6"/>
      <c r="K33" s="26">
        <v>0</v>
      </c>
    </row>
    <row r="34" spans="1:11" ht="47.25" outlineLevel="3" x14ac:dyDescent="0.25">
      <c r="A34" s="31" t="s">
        <v>70</v>
      </c>
      <c r="B34" s="1" t="s">
        <v>32</v>
      </c>
      <c r="C34" s="2">
        <f>SUM(C35:C37)</f>
        <v>4910091.5599999996</v>
      </c>
      <c r="D34" s="2">
        <f>SUM(D35:D37)</f>
        <v>1006382.88</v>
      </c>
      <c r="E34" s="22">
        <v>5916474.4400000004</v>
      </c>
      <c r="F34" s="2">
        <f>SUM(F35:F37)</f>
        <v>4930691.5599999996</v>
      </c>
      <c r="G34" s="2">
        <f>G35</f>
        <v>0</v>
      </c>
      <c r="H34" s="22">
        <v>4930691.5599999996</v>
      </c>
      <c r="I34" s="2">
        <f>SUM(I35:I37)</f>
        <v>4951579.5599999996</v>
      </c>
      <c r="J34" s="2">
        <f>J35</f>
        <v>0</v>
      </c>
      <c r="K34" s="22">
        <v>4951579.5599999996</v>
      </c>
    </row>
    <row r="35" spans="1:11" ht="63" outlineLevel="2" x14ac:dyDescent="0.25">
      <c r="A35" s="33" t="s">
        <v>33</v>
      </c>
      <c r="B35" s="5" t="s">
        <v>85</v>
      </c>
      <c r="C35" s="6"/>
      <c r="D35" s="6">
        <f>E35</f>
        <v>1006382.88</v>
      </c>
      <c r="E35" s="26">
        <v>1006382.88</v>
      </c>
      <c r="F35" s="6"/>
      <c r="G35" s="6"/>
      <c r="H35" s="26">
        <v>0</v>
      </c>
      <c r="I35" s="6"/>
      <c r="J35" s="6"/>
      <c r="K35" s="26">
        <v>0</v>
      </c>
    </row>
    <row r="36" spans="1:11" ht="63" outlineLevel="3" x14ac:dyDescent="0.25">
      <c r="A36" s="33" t="s">
        <v>71</v>
      </c>
      <c r="B36" s="5" t="s">
        <v>86</v>
      </c>
      <c r="C36" s="6">
        <f>E36</f>
        <v>4395091.5599999996</v>
      </c>
      <c r="D36" s="6"/>
      <c r="E36" s="26">
        <v>4395091.5599999996</v>
      </c>
      <c r="F36" s="6">
        <f>H36</f>
        <v>4395091.5599999996</v>
      </c>
      <c r="G36" s="6"/>
      <c r="H36" s="26">
        <v>4395091.5599999996</v>
      </c>
      <c r="I36" s="6">
        <f>K36</f>
        <v>4395091.5599999996</v>
      </c>
      <c r="J36" s="6"/>
      <c r="K36" s="26">
        <v>4395091.5599999996</v>
      </c>
    </row>
    <row r="37" spans="1:11" ht="31.5" outlineLevel="3" x14ac:dyDescent="0.25">
      <c r="A37" s="33" t="s">
        <v>72</v>
      </c>
      <c r="B37" s="5" t="s">
        <v>87</v>
      </c>
      <c r="C37" s="6">
        <f>E37</f>
        <v>515000</v>
      </c>
      <c r="D37" s="6">
        <v>0</v>
      </c>
      <c r="E37" s="26">
        <v>515000</v>
      </c>
      <c r="F37" s="6">
        <f>H37</f>
        <v>535600</v>
      </c>
      <c r="G37" s="6"/>
      <c r="H37" s="26">
        <v>535600</v>
      </c>
      <c r="I37" s="6">
        <f>K37</f>
        <v>556488</v>
      </c>
      <c r="J37" s="6"/>
      <c r="K37" s="26">
        <v>556488</v>
      </c>
    </row>
    <row r="38" spans="1:11" ht="47.25" outlineLevel="3" x14ac:dyDescent="0.25">
      <c r="A38" s="31" t="s">
        <v>34</v>
      </c>
      <c r="B38" s="1" t="s">
        <v>35</v>
      </c>
      <c r="C38" s="2">
        <f>C39</f>
        <v>11501498</v>
      </c>
      <c r="D38" s="2">
        <f t="shared" ref="D38:K38" si="4">D39</f>
        <v>0</v>
      </c>
      <c r="E38" s="2">
        <f t="shared" si="4"/>
        <v>11501498</v>
      </c>
      <c r="F38" s="2">
        <f>F39</f>
        <v>7332207</v>
      </c>
      <c r="G38" s="2">
        <f t="shared" si="4"/>
        <v>0</v>
      </c>
      <c r="H38" s="2">
        <f t="shared" si="4"/>
        <v>7332207</v>
      </c>
      <c r="I38" s="2">
        <f>I39</f>
        <v>7700938</v>
      </c>
      <c r="J38" s="2">
        <f t="shared" si="4"/>
        <v>0</v>
      </c>
      <c r="K38" s="2">
        <f t="shared" si="4"/>
        <v>7700938</v>
      </c>
    </row>
    <row r="39" spans="1:11" s="27" customFormat="1" outlineLevel="1" x14ac:dyDescent="0.25">
      <c r="A39" s="32" t="s">
        <v>73</v>
      </c>
      <c r="B39" s="3" t="s">
        <v>36</v>
      </c>
      <c r="C39" s="4">
        <f>C40+C41</f>
        <v>11501498</v>
      </c>
      <c r="D39" s="4">
        <f>D40+D41</f>
        <v>0</v>
      </c>
      <c r="E39" s="24">
        <v>11501498</v>
      </c>
      <c r="F39" s="4">
        <f>F40+F41</f>
        <v>7332207</v>
      </c>
      <c r="G39" s="4"/>
      <c r="H39" s="24">
        <v>7332207</v>
      </c>
      <c r="I39" s="4">
        <f>I40+I41</f>
        <v>7700938</v>
      </c>
      <c r="J39" s="4"/>
      <c r="K39" s="24">
        <v>7700938</v>
      </c>
    </row>
    <row r="40" spans="1:11" s="25" customFormat="1" ht="31.5" outlineLevel="2" x14ac:dyDescent="0.25">
      <c r="A40" s="33" t="s">
        <v>38</v>
      </c>
      <c r="B40" s="5" t="s">
        <v>37</v>
      </c>
      <c r="C40" s="6">
        <f>E40</f>
        <v>8181498</v>
      </c>
      <c r="D40" s="6"/>
      <c r="E40" s="26">
        <v>8181498</v>
      </c>
      <c r="F40" s="6">
        <f>H40</f>
        <v>7332207</v>
      </c>
      <c r="G40" s="6"/>
      <c r="H40" s="26">
        <v>7332207</v>
      </c>
      <c r="I40" s="6">
        <f>K40</f>
        <v>7700938</v>
      </c>
      <c r="J40" s="6"/>
      <c r="K40" s="26">
        <v>7700938</v>
      </c>
    </row>
    <row r="41" spans="1:11" ht="31.5" outlineLevel="3" x14ac:dyDescent="0.25">
      <c r="A41" s="33" t="s">
        <v>56</v>
      </c>
      <c r="B41" s="5" t="s">
        <v>88</v>
      </c>
      <c r="C41" s="6">
        <f>E41</f>
        <v>3320000</v>
      </c>
      <c r="D41" s="6"/>
      <c r="E41" s="26">
        <v>3320000</v>
      </c>
      <c r="F41" s="6">
        <f>H41</f>
        <v>0</v>
      </c>
      <c r="G41" s="6"/>
      <c r="H41" s="26">
        <v>0</v>
      </c>
      <c r="I41" s="6">
        <f>K41</f>
        <v>0</v>
      </c>
      <c r="J41" s="6"/>
      <c r="K41" s="26">
        <v>0</v>
      </c>
    </row>
    <row r="42" spans="1:11" s="27" customFormat="1" ht="31.5" outlineLevel="1" x14ac:dyDescent="0.25">
      <c r="A42" s="31" t="s">
        <v>39</v>
      </c>
      <c r="B42" s="1" t="s">
        <v>40</v>
      </c>
      <c r="C42" s="2">
        <f>C43</f>
        <v>2719610.98</v>
      </c>
      <c r="D42" s="2">
        <f>D43</f>
        <v>0</v>
      </c>
      <c r="E42" s="22">
        <v>2719610.98</v>
      </c>
      <c r="F42" s="2">
        <f>F43</f>
        <v>2754201.85</v>
      </c>
      <c r="G42" s="2">
        <f>G43</f>
        <v>0</v>
      </c>
      <c r="H42" s="22">
        <v>2754201.85</v>
      </c>
      <c r="I42" s="2">
        <f>I43</f>
        <v>2739185.42</v>
      </c>
      <c r="J42" s="2">
        <f>J43</f>
        <v>0</v>
      </c>
      <c r="K42" s="22">
        <v>2739185.42</v>
      </c>
    </row>
    <row r="43" spans="1:11" s="25" customFormat="1" ht="31.5" outlineLevel="2" x14ac:dyDescent="0.25">
      <c r="A43" s="33" t="s">
        <v>74</v>
      </c>
      <c r="B43" s="5" t="s">
        <v>89</v>
      </c>
      <c r="C43" s="6">
        <f>E43</f>
        <v>2719610.98</v>
      </c>
      <c r="D43" s="6"/>
      <c r="E43" s="26">
        <v>2719610.98</v>
      </c>
      <c r="F43" s="6">
        <f>H43</f>
        <v>2754201.85</v>
      </c>
      <c r="G43" s="6"/>
      <c r="H43" s="26">
        <v>2754201.85</v>
      </c>
      <c r="I43" s="6">
        <f>K43</f>
        <v>2739185.42</v>
      </c>
      <c r="J43" s="6"/>
      <c r="K43" s="26">
        <v>2739185.42</v>
      </c>
    </row>
    <row r="44" spans="1:11" ht="31.5" outlineLevel="3" x14ac:dyDescent="0.25">
      <c r="A44" s="31" t="s">
        <v>41</v>
      </c>
      <c r="B44" s="1" t="s">
        <v>42</v>
      </c>
      <c r="C44" s="2">
        <f>C45+C46</f>
        <v>295033</v>
      </c>
      <c r="D44" s="2">
        <f>D45+D46</f>
        <v>0</v>
      </c>
      <c r="E44" s="22">
        <v>295033</v>
      </c>
      <c r="F44" s="2">
        <f>F45+F46</f>
        <v>297984</v>
      </c>
      <c r="G44" s="2">
        <f>G45+G46</f>
        <v>0</v>
      </c>
      <c r="H44" s="22">
        <v>297984</v>
      </c>
      <c r="I44" s="2">
        <f>I45+I46</f>
        <v>300964</v>
      </c>
      <c r="J44" s="2">
        <f>J45+J46</f>
        <v>0</v>
      </c>
      <c r="K44" s="22">
        <v>300964</v>
      </c>
    </row>
    <row r="45" spans="1:11" s="25" customFormat="1" ht="31.5" outlineLevel="2" x14ac:dyDescent="0.25">
      <c r="A45" s="33" t="s">
        <v>43</v>
      </c>
      <c r="B45" s="5" t="s">
        <v>44</v>
      </c>
      <c r="C45" s="7">
        <f>E45</f>
        <v>136265</v>
      </c>
      <c r="D45" s="7"/>
      <c r="E45" s="26">
        <v>136265</v>
      </c>
      <c r="F45" s="7">
        <f>H45</f>
        <v>137628</v>
      </c>
      <c r="G45" s="7"/>
      <c r="H45" s="26">
        <v>137628</v>
      </c>
      <c r="I45" s="7">
        <f>K45</f>
        <v>139004</v>
      </c>
      <c r="J45" s="7"/>
      <c r="K45" s="26">
        <v>139004</v>
      </c>
    </row>
    <row r="46" spans="1:11" ht="31.5" outlineLevel="3" x14ac:dyDescent="0.25">
      <c r="A46" s="33" t="s">
        <v>45</v>
      </c>
      <c r="B46" s="5" t="s">
        <v>46</v>
      </c>
      <c r="C46" s="7">
        <f>E46</f>
        <v>158768</v>
      </c>
      <c r="D46" s="7"/>
      <c r="E46" s="26">
        <v>158768</v>
      </c>
      <c r="F46" s="7">
        <f>H46</f>
        <v>160356</v>
      </c>
      <c r="G46" s="7"/>
      <c r="H46" s="26">
        <v>160356</v>
      </c>
      <c r="I46" s="7">
        <f>K46</f>
        <v>161960</v>
      </c>
      <c r="J46" s="7"/>
      <c r="K46" s="26">
        <v>161960</v>
      </c>
    </row>
    <row r="47" spans="1:11" s="27" customFormat="1" ht="47.25" outlineLevel="1" x14ac:dyDescent="0.25">
      <c r="A47" s="34" t="s">
        <v>47</v>
      </c>
      <c r="B47" s="8" t="s">
        <v>48</v>
      </c>
      <c r="C47" s="9">
        <f>C48</f>
        <v>796008.5</v>
      </c>
      <c r="D47" s="9">
        <f>D48</f>
        <v>0</v>
      </c>
      <c r="E47" s="28">
        <v>796008.5</v>
      </c>
      <c r="F47" s="9">
        <f>F48</f>
        <v>906397</v>
      </c>
      <c r="G47" s="9">
        <f>G48</f>
        <v>0</v>
      </c>
      <c r="H47" s="28">
        <v>906397</v>
      </c>
      <c r="I47" s="9">
        <f>I48</f>
        <v>907177</v>
      </c>
      <c r="J47" s="9">
        <f>J48</f>
        <v>0</v>
      </c>
      <c r="K47" s="28">
        <v>907177</v>
      </c>
    </row>
    <row r="48" spans="1:11" ht="31.5" outlineLevel="3" x14ac:dyDescent="0.25">
      <c r="A48" s="35" t="s">
        <v>49</v>
      </c>
      <c r="B48" s="10" t="s">
        <v>50</v>
      </c>
      <c r="C48" s="11">
        <f>E48</f>
        <v>796008.5</v>
      </c>
      <c r="D48" s="11"/>
      <c r="E48" s="29">
        <v>796008.5</v>
      </c>
      <c r="F48" s="11">
        <f>H48</f>
        <v>906397</v>
      </c>
      <c r="G48" s="11"/>
      <c r="H48" s="29">
        <v>906397</v>
      </c>
      <c r="I48" s="11">
        <f>K48</f>
        <v>907177</v>
      </c>
      <c r="J48" s="11"/>
      <c r="K48" s="29">
        <v>907177</v>
      </c>
    </row>
    <row r="49" spans="1:11" ht="30.75" customHeight="1" outlineLevel="3" x14ac:dyDescent="0.25">
      <c r="A49" s="47" t="s">
        <v>51</v>
      </c>
      <c r="B49" s="48"/>
      <c r="C49" s="14">
        <f>C7+C13+C16+C19+C25+C34+C38+C42+C44+C47</f>
        <v>37948811.43</v>
      </c>
      <c r="D49" s="14">
        <f>D7+D13+D16+D19+D25+D34+D38+D42+D44+D47</f>
        <v>15925818.360000001</v>
      </c>
      <c r="E49" s="14">
        <v>53874629.789999999</v>
      </c>
      <c r="F49" s="14">
        <f>F7+F13+F16+F19+F25+F34+F38+F42+F44+F47</f>
        <v>36182691.879999995</v>
      </c>
      <c r="G49" s="14">
        <f>G7+G13+G16+G19+G25+G34+G38+G42+G44+G47</f>
        <v>0</v>
      </c>
      <c r="H49" s="14">
        <v>36182691.880000003</v>
      </c>
      <c r="I49" s="14">
        <f>I7+I13+I16+I19+I25+I34+I38+I42+I44+I47</f>
        <v>37485875.439999998</v>
      </c>
      <c r="J49" s="14">
        <f>J7+J13+J16+J19+J25+J34+J38+J42+J44+J47</f>
        <v>0</v>
      </c>
      <c r="K49" s="14">
        <v>37485875.439999998</v>
      </c>
    </row>
    <row r="50" spans="1:11" s="27" customFormat="1" outlineLevel="1" x14ac:dyDescent="0.25">
      <c r="A50" s="36"/>
      <c r="B50" s="18"/>
      <c r="C50" s="12"/>
      <c r="D50" s="12"/>
      <c r="E50" s="30">
        <f>E49-C49-D49</f>
        <v>0</v>
      </c>
      <c r="F50" s="12"/>
      <c r="G50" s="12"/>
      <c r="H50" s="18"/>
      <c r="I50" s="12"/>
      <c r="J50" s="12"/>
      <c r="K50" s="18"/>
    </row>
    <row r="51" spans="1:11" outlineLevel="3" x14ac:dyDescent="0.25"/>
    <row r="52" spans="1:11" outlineLevel="3" x14ac:dyDescent="0.25"/>
    <row r="53" spans="1:11" s="27" customFormat="1" outlineLevel="1" x14ac:dyDescent="0.25">
      <c r="A53" s="37"/>
      <c r="B53" s="19"/>
      <c r="C53" s="12"/>
      <c r="D53" s="12"/>
      <c r="E53" s="19"/>
      <c r="F53" s="12"/>
      <c r="G53" s="12"/>
      <c r="H53" s="19"/>
      <c r="I53" s="12"/>
      <c r="J53" s="12"/>
      <c r="K53" s="19"/>
    </row>
    <row r="54" spans="1:11" outlineLevel="3" x14ac:dyDescent="0.25"/>
  </sheetData>
  <mergeCells count="10">
    <mergeCell ref="A49:B49"/>
    <mergeCell ref="A5:A6"/>
    <mergeCell ref="B5:B6"/>
    <mergeCell ref="A2:K2"/>
    <mergeCell ref="C5:E5"/>
    <mergeCell ref="F5:H5"/>
    <mergeCell ref="I5:K5"/>
    <mergeCell ref="A1:B1"/>
    <mergeCell ref="A3:E3"/>
    <mergeCell ref="A4:E4"/>
  </mergeCells>
  <pageMargins left="0.78740157480314965" right="0.59055118110236227" top="0.59055118110236227" bottom="0.59055118110236227" header="0.39370078740157483" footer="0.51181102362204722"/>
  <pageSetup paperSize="9" scale="53" fitToHeight="2" orientation="landscape" r:id="rId1"/>
  <rowBreaks count="1" manualBreakCount="1">
    <brk id="24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C62605D-31B5-4553-AA00-CA4C38316F1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Н. Потапова</dc:creator>
  <cp:lastModifiedBy>Татьяна Н. Потапова</cp:lastModifiedBy>
  <cp:lastPrinted>2019-11-14T14:39:15Z</cp:lastPrinted>
  <dcterms:created xsi:type="dcterms:W3CDTF">2017-11-16T07:16:01Z</dcterms:created>
  <dcterms:modified xsi:type="dcterms:W3CDTF">2019-11-14T14:39:27Z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C:\Users\potapova_tn\AppData\Local\Кейсистемс\Бюджет-КС\ReportManager\Бюджетная роспись (расходы)_2.xlsx</vt:lpwstr>
  </property>
  <property fmtid="{D5CDD505-2E9C-101B-9397-08002B2CF9AE}" pid="3" name="Report Name">
    <vt:lpwstr>C__Users_potapova_tn_AppData_Local_Кейсистемс_Бюджет-КС_ReportManager_Бюджетная роспись (расходы)_2.xlsx</vt:lpwstr>
  </property>
</Properties>
</file>