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5" yWindow="0" windowWidth="13530" windowHeight="9465" tabRatio="300"/>
  </bookViews>
  <sheets>
    <sheet name="9мес" sheetId="4" r:id="rId1"/>
  </sheets>
  <definedNames>
    <definedName name="_xlnm.Print_Area" localSheetId="0">'9мес'!$A$1:$E$32</definedName>
  </definedNames>
  <calcPr calcId="125725"/>
</workbook>
</file>

<file path=xl/calcChain.xml><?xml version="1.0" encoding="utf-8"?>
<calcChain xmlns="http://schemas.openxmlformats.org/spreadsheetml/2006/main">
  <c r="E32" i="4"/>
  <c r="C5"/>
  <c r="C28"/>
  <c r="C21"/>
  <c r="C16"/>
  <c r="C32"/>
  <c r="C30"/>
  <c r="C13"/>
  <c r="C11"/>
  <c r="E31" l="1"/>
  <c r="E30"/>
  <c r="E29"/>
  <c r="C26"/>
  <c r="E6" l="1"/>
  <c r="E11"/>
  <c r="E17"/>
  <c r="E26"/>
  <c r="E27"/>
  <c r="E25"/>
  <c r="E7"/>
  <c r="E8"/>
  <c r="E9"/>
  <c r="E10"/>
  <c r="E12"/>
  <c r="E13"/>
  <c r="E15"/>
  <c r="E16"/>
  <c r="E18"/>
  <c r="E19"/>
  <c r="E20"/>
  <c r="E21"/>
  <c r="E22"/>
  <c r="E23"/>
  <c r="E24"/>
  <c r="E14" l="1"/>
  <c r="E28"/>
  <c r="E5"/>
</calcChain>
</file>

<file path=xl/sharedStrings.xml><?xml version="1.0" encoding="utf-8"?>
<sst xmlns="http://schemas.openxmlformats.org/spreadsheetml/2006/main" count="62" uniqueCount="62">
  <si>
    <t>Наименование показателя</t>
  </si>
  <si>
    <t>0100</t>
  </si>
  <si>
    <t>0102</t>
  </si>
  <si>
    <t>0103</t>
  </si>
  <si>
    <t>0104</t>
  </si>
  <si>
    <t>0113</t>
  </si>
  <si>
    <t>0200</t>
  </si>
  <si>
    <t>0203</t>
  </si>
  <si>
    <t>0300</t>
  </si>
  <si>
    <t>0309</t>
  </si>
  <si>
    <t>0314</t>
  </si>
  <si>
    <t>0400</t>
  </si>
  <si>
    <t>0409</t>
  </si>
  <si>
    <t>0410</t>
  </si>
  <si>
    <t>0500</t>
  </si>
  <si>
    <t>0501</t>
  </si>
  <si>
    <t>0502</t>
  </si>
  <si>
    <t>0503</t>
  </si>
  <si>
    <t>0505</t>
  </si>
  <si>
    <t>0800</t>
  </si>
  <si>
    <t>0801</t>
  </si>
  <si>
    <t>1000</t>
  </si>
  <si>
    <t>1001</t>
  </si>
  <si>
    <t>1100</t>
  </si>
  <si>
    <t>1101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</si>
  <si>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</si>
  <si>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</si>
  <si>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</si>
  <si>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</si>
  <si>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</si>
  <si>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</si>
  <si>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</si>
  <si>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Дорожное хозяйство (дорожные фонды)</t>
  </si>
  <si>
    <t xml:space="preserve">      Культура</t>
  </si>
  <si>
    <t xml:space="preserve">      Физическая культура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</si>
  <si>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</si>
  <si>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</si>
  <si>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</si>
  <si>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</si>
  <si>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  Связь и информатика</t>
  </si>
  <si>
    <t xml:space="preserve">      Пенсионное обеспечение</t>
  </si>
  <si>
    <t>Отклонение</t>
  </si>
  <si>
    <t>Раздел, подраздел</t>
  </si>
  <si>
    <t>Единица измерения: руб.</t>
  </si>
  <si>
    <t xml:space="preserve">    ОБЩЕГОСУДАРСТВЕННЫЕ ВОПРОСЫ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</si>
  <si>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</si>
  <si>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</si>
  <si>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</si>
  <si>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</si>
  <si>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КУЛЬТУРА, КИНЕМАТОГРАФИЯ</t>
  </si>
  <si>
    <t xml:space="preserve">    СОЦИАЛЬНАЯ ПОЛИТИКА</t>
  </si>
  <si>
    <t xml:space="preserve">    ФИЗИЧЕСКАЯ КУЛЬТУРА И СПОРТ</t>
  </si>
  <si>
    <t>ВСЕГО РАСХОДОВ:</t>
  </si>
  <si>
    <t>Исполнено за 9 месяцев 2015</t>
  </si>
  <si>
    <t>Исполнено за 9 месяцев 2016</t>
  </si>
  <si>
    <t xml:space="preserve">      Обеспечение проведения выборов и референдумов</t>
  </si>
  <si>
    <t>0107</t>
  </si>
  <si>
    <t xml:space="preserve">      Сельское хозяйство и рыболовство</t>
  </si>
  <si>
    <t>0405</t>
  </si>
  <si>
    <t xml:space="preserve">      Другие вопросы в области национальной экономики</t>
  </si>
  <si>
    <t>0412</t>
  </si>
  <si>
    <t>Аналитические данные о расходах бюджета сельского поселения Алакуртти Кандалакшского района по разделам и подразделам классификации расходов бюджета за 9 месяцев 2016 года в сравнении с соответствующим периодом 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</si>
</sst>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sz val="11"/>
      <name val="Calibri"/>
      <family val="2"/>
    </font>
    <font>
      <sz val="12"/>
      <color rgb="FF000000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4" fontId="3" fillId="3" borderId="1">
      <alignment horizontal="right" vertical="top" shrinkToFit="1"/>
    </xf>
    <xf numFmtId="0" fontId="3" fillId="0" borderId="1">
      <alignment vertical="top" wrapText="1"/>
    </xf>
    <xf numFmtId="0" fontId="3" fillId="0" borderId="1">
      <alignment horizontal="left"/>
    </xf>
    <xf numFmtId="4" fontId="3" fillId="2" borderId="1">
      <alignment horizontal="right" vertical="top" shrinkToFit="1"/>
    </xf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4" borderId="0"/>
    <xf numFmtId="0" fontId="2" fillId="0" borderId="0">
      <alignment wrapText="1"/>
    </xf>
    <xf numFmtId="0" fontId="2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2" fillId="0" borderId="0">
      <alignment horizontal="right"/>
    </xf>
    <xf numFmtId="0" fontId="2" fillId="4" borderId="3"/>
    <xf numFmtId="0" fontId="2" fillId="4" borderId="4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4">
      <alignment shrinkToFit="1"/>
    </xf>
    <xf numFmtId="10" fontId="3" fillId="2" borderId="1">
      <alignment horizontal="right" vertical="top" shrinkToFit="1"/>
    </xf>
    <xf numFmtId="0" fontId="2" fillId="4" borderId="5"/>
    <xf numFmtId="0" fontId="2" fillId="0" borderId="0">
      <alignment horizontal="left" wrapText="1"/>
    </xf>
    <xf numFmtId="10" fontId="3" fillId="3" borderId="1">
      <alignment horizontal="right" vertical="top" shrinkToFit="1"/>
    </xf>
    <xf numFmtId="0" fontId="2" fillId="4" borderId="4">
      <alignment horizontal="center"/>
    </xf>
    <xf numFmtId="0" fontId="2" fillId="4" borderId="4">
      <alignment horizontal="left"/>
    </xf>
    <xf numFmtId="0" fontId="2" fillId="4" borderId="5">
      <alignment horizontal="center"/>
    </xf>
    <xf numFmtId="0" fontId="2" fillId="4" borderId="5">
      <alignment horizontal="left"/>
    </xf>
    <xf numFmtId="0" fontId="6" fillId="0" borderId="0"/>
  </cellStyleXfs>
  <cellXfs count="22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Alignment="1">
      <alignment horizontal="center" vertical="top" wrapText="1"/>
    </xf>
    <xf numFmtId="4" fontId="7" fillId="0" borderId="1" xfId="3" applyNumberFormat="1" applyFont="1" applyFill="1" applyProtection="1">
      <alignment horizontal="right" vertical="top" shrinkToFit="1"/>
      <protection locked="0"/>
    </xf>
    <xf numFmtId="4" fontId="7" fillId="0" borderId="1" xfId="6" applyNumberFormat="1" applyFont="1" applyFill="1" applyProtection="1">
      <alignment horizontal="right" vertical="top" shrinkToFit="1"/>
      <protection locked="0"/>
    </xf>
    <xf numFmtId="4" fontId="2" fillId="0" borderId="1" xfId="3" applyNumberFormat="1" applyFont="1" applyFill="1" applyProtection="1">
      <alignment horizontal="right" vertical="top" shrinkToFit="1"/>
      <protection locked="0"/>
    </xf>
    <xf numFmtId="0" fontId="2" fillId="0" borderId="1" xfId="4" applyNumberFormat="1" applyFont="1" applyFill="1" applyProtection="1">
      <alignment vertical="top" wrapText="1"/>
      <protection locked="0"/>
    </xf>
    <xf numFmtId="49" fontId="2" fillId="0" borderId="1" xfId="2" applyNumberFormat="1" applyFont="1" applyFill="1" applyProtection="1">
      <alignment horizontal="center" vertical="top" shrinkToFit="1"/>
      <protection locked="0"/>
    </xf>
    <xf numFmtId="49" fontId="2" fillId="0" borderId="7" xfId="2" applyNumberFormat="1" applyFont="1" applyFill="1" applyBorder="1" applyProtection="1">
      <alignment horizontal="center" vertical="top" shrinkToFit="1"/>
      <protection locked="0"/>
    </xf>
    <xf numFmtId="4" fontId="2" fillId="0" borderId="8" xfId="3" applyNumberFormat="1" applyFont="1" applyFill="1" applyBorder="1" applyProtection="1">
      <alignment horizontal="right" vertical="top" shrinkToFit="1"/>
      <protection locked="0"/>
    </xf>
    <xf numFmtId="4" fontId="2" fillId="0" borderId="8" xfId="6" applyNumberFormat="1" applyFont="1" applyFill="1" applyBorder="1" applyProtection="1">
      <alignment horizontal="right" vertical="top" shrinkToFit="1"/>
      <protection locked="0"/>
    </xf>
    <xf numFmtId="4" fontId="7" fillId="0" borderId="9" xfId="6" applyNumberFormat="1" applyFont="1" applyFill="1" applyBorder="1" applyProtection="1">
      <alignment horizontal="right" vertical="top" shrinkToFit="1"/>
      <protection locked="0"/>
    </xf>
    <xf numFmtId="0" fontId="1" fillId="0" borderId="2" xfId="0" applyFont="1" applyFill="1" applyBorder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6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2" fillId="0" borderId="1" xfId="32" applyNumberFormat="1" applyFont="1" applyFill="1" applyBorder="1" applyAlignment="1" applyProtection="1">
      <alignment horizontal="left"/>
    </xf>
    <xf numFmtId="0" fontId="2" fillId="0" borderId="7" xfId="32" applyNumberFormat="1" applyFont="1" applyFill="1" applyBorder="1" applyAlignment="1" applyProtection="1">
      <alignment horizontal="left"/>
    </xf>
  </cellXfs>
  <cellStyles count="33">
    <cellStyle name="br" xfId="7"/>
    <cellStyle name="col" xfId="8"/>
    <cellStyle name="style0" xfId="9"/>
    <cellStyle name="td" xfId="10"/>
    <cellStyle name="tr" xfId="11"/>
    <cellStyle name="xl21" xfId="12"/>
    <cellStyle name="xl22" xfId="13"/>
    <cellStyle name="xl23" xfId="14"/>
    <cellStyle name="xl24" xfId="15"/>
    <cellStyle name="xl25" xfId="16"/>
    <cellStyle name="xl26" xfId="17"/>
    <cellStyle name="xl27" xfId="18"/>
    <cellStyle name="xl28" xfId="1"/>
    <cellStyle name="xl29" xfId="19"/>
    <cellStyle name="xl30" xfId="20"/>
    <cellStyle name="xl31" xfId="2"/>
    <cellStyle name="xl32" xfId="21"/>
    <cellStyle name="xl33" xfId="22"/>
    <cellStyle name="xl34" xfId="23"/>
    <cellStyle name="xl35" xfId="5"/>
    <cellStyle name="xl36" xfId="6"/>
    <cellStyle name="xl37" xfId="24"/>
    <cellStyle name="xl38" xfId="25"/>
    <cellStyle name="xl39" xfId="26"/>
    <cellStyle name="xl40" xfId="4"/>
    <cellStyle name="xl41" xfId="3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3"/>
  <sheetViews>
    <sheetView tabSelected="1" zoomScale="80" zoomScaleNormal="80" workbookViewId="0">
      <selection activeCell="K7" sqref="K7"/>
    </sheetView>
  </sheetViews>
  <sheetFormatPr defaultRowHeight="15.75"/>
  <cols>
    <col min="1" max="1" width="67.5703125" style="1" customWidth="1"/>
    <col min="2" max="2" width="14" style="1" customWidth="1"/>
    <col min="3" max="3" width="18.140625" style="1" customWidth="1"/>
    <col min="4" max="4" width="17.42578125" style="1" customWidth="1"/>
    <col min="5" max="5" width="22.140625" style="1" customWidth="1"/>
    <col min="6" max="16384" width="9.140625" style="1"/>
  </cols>
  <sheetData>
    <row r="1" spans="1:5" ht="51" customHeight="1">
      <c r="A1" s="19" t="s">
        <v>61</v>
      </c>
      <c r="B1" s="19"/>
      <c r="C1" s="19"/>
      <c r="D1" s="19"/>
      <c r="E1" s="19"/>
    </row>
    <row r="2" spans="1:5">
      <c r="A2" s="6"/>
      <c r="B2" s="6"/>
      <c r="C2" s="6"/>
      <c r="D2" s="6"/>
      <c r="E2" s="6"/>
    </row>
    <row r="3" spans="1:5">
      <c r="A3" s="18" t="s">
        <v>43</v>
      </c>
      <c r="B3" s="18"/>
      <c r="C3" s="18"/>
      <c r="D3" s="18"/>
      <c r="E3" s="18"/>
    </row>
    <row r="4" spans="1:5" s="2" customFormat="1" ht="31.5">
      <c r="A4" s="3" t="s">
        <v>0</v>
      </c>
      <c r="B4" s="3" t="s">
        <v>42</v>
      </c>
      <c r="C4" s="4" t="s">
        <v>53</v>
      </c>
      <c r="D4" s="3" t="s">
        <v>54</v>
      </c>
      <c r="E4" s="3" t="s">
        <v>41</v>
      </c>
    </row>
    <row r="5" spans="1:5">
      <c r="A5" s="10" t="s">
        <v>44</v>
      </c>
      <c r="B5" s="11" t="s">
        <v>1</v>
      </c>
      <c r="C5" s="7">
        <f>C6+C7+C8+C9+C10</f>
        <v>6143385.8200000003</v>
      </c>
      <c r="D5" s="9">
        <v>8293097.79</v>
      </c>
      <c r="E5" s="5">
        <f t="shared" ref="E5:E25" si="0">C5-D5</f>
        <v>-2149711.9699999997</v>
      </c>
    </row>
    <row r="6" spans="1:5" ht="25.5">
      <c r="A6" s="10" t="s">
        <v>25</v>
      </c>
      <c r="B6" s="11" t="s">
        <v>2</v>
      </c>
      <c r="C6" s="7">
        <v>960504.92</v>
      </c>
      <c r="D6" s="9">
        <v>361231.11</v>
      </c>
      <c r="E6" s="5">
        <f t="shared" si="0"/>
        <v>599273.81000000006</v>
      </c>
    </row>
    <row r="7" spans="1:5" ht="38.25">
      <c r="A7" s="10" t="s">
        <v>26</v>
      </c>
      <c r="B7" s="11" t="s">
        <v>3</v>
      </c>
      <c r="C7" s="7">
        <v>1775.54</v>
      </c>
      <c r="D7" s="9">
        <v>319312.64000000001</v>
      </c>
      <c r="E7" s="5">
        <f t="shared" si="0"/>
        <v>-317537.10000000003</v>
      </c>
    </row>
    <row r="8" spans="1:5" ht="38.25">
      <c r="A8" s="10" t="s">
        <v>27</v>
      </c>
      <c r="B8" s="11" t="s">
        <v>4</v>
      </c>
      <c r="C8" s="7">
        <v>4393050.4400000004</v>
      </c>
      <c r="D8" s="9">
        <v>4548939</v>
      </c>
      <c r="E8" s="5">
        <f t="shared" si="0"/>
        <v>-155888.55999999959</v>
      </c>
    </row>
    <row r="9" spans="1:5">
      <c r="A9" s="10" t="s">
        <v>55</v>
      </c>
      <c r="B9" s="11" t="s">
        <v>56</v>
      </c>
      <c r="C9" s="7">
        <v>0</v>
      </c>
      <c r="D9" s="9">
        <v>49000</v>
      </c>
      <c r="E9" s="5">
        <f t="shared" si="0"/>
        <v>-49000</v>
      </c>
    </row>
    <row r="10" spans="1:5">
      <c r="A10" s="10" t="s">
        <v>28</v>
      </c>
      <c r="B10" s="11" t="s">
        <v>5</v>
      </c>
      <c r="C10" s="7">
        <v>788054.92</v>
      </c>
      <c r="D10" s="9">
        <v>3014615.04</v>
      </c>
      <c r="E10" s="5">
        <f t="shared" si="0"/>
        <v>-2226560.12</v>
      </c>
    </row>
    <row r="11" spans="1:5">
      <c r="A11" s="10" t="s">
        <v>45</v>
      </c>
      <c r="B11" s="11" t="s">
        <v>6</v>
      </c>
      <c r="C11" s="7">
        <f>C12</f>
        <v>182730.67</v>
      </c>
      <c r="D11" s="9">
        <v>206940.79</v>
      </c>
      <c r="E11" s="5">
        <f t="shared" si="0"/>
        <v>-24210.119999999995</v>
      </c>
    </row>
    <row r="12" spans="1:5">
      <c r="A12" s="10" t="s">
        <v>29</v>
      </c>
      <c r="B12" s="11" t="s">
        <v>7</v>
      </c>
      <c r="C12" s="7">
        <v>182730.67</v>
      </c>
      <c r="D12" s="9">
        <v>206940.79</v>
      </c>
      <c r="E12" s="5">
        <f t="shared" si="0"/>
        <v>-24210.119999999995</v>
      </c>
    </row>
    <row r="13" spans="1:5" ht="25.5">
      <c r="A13" s="10" t="s">
        <v>46</v>
      </c>
      <c r="B13" s="11" t="s">
        <v>8</v>
      </c>
      <c r="C13" s="7">
        <f>C14+C15</f>
        <v>201637.5</v>
      </c>
      <c r="D13" s="9">
        <v>352890</v>
      </c>
      <c r="E13" s="5">
        <f t="shared" si="0"/>
        <v>-151252.5</v>
      </c>
    </row>
    <row r="14" spans="1:5" ht="25.5">
      <c r="A14" s="10" t="s">
        <v>30</v>
      </c>
      <c r="B14" s="11" t="s">
        <v>9</v>
      </c>
      <c r="C14" s="7">
        <v>199500</v>
      </c>
      <c r="D14" s="9">
        <v>252975</v>
      </c>
      <c r="E14" s="5">
        <f t="shared" si="0"/>
        <v>-53475</v>
      </c>
    </row>
    <row r="15" spans="1:5" ht="25.5">
      <c r="A15" s="10" t="s">
        <v>31</v>
      </c>
      <c r="B15" s="11" t="s">
        <v>10</v>
      </c>
      <c r="C15" s="7">
        <v>2137.5</v>
      </c>
      <c r="D15" s="9">
        <v>99915</v>
      </c>
      <c r="E15" s="5">
        <f t="shared" si="0"/>
        <v>-97777.5</v>
      </c>
    </row>
    <row r="16" spans="1:5">
      <c r="A16" s="10" t="s">
        <v>47</v>
      </c>
      <c r="B16" s="11" t="s">
        <v>11</v>
      </c>
      <c r="C16" s="7">
        <f>C17+C18+C19+C20</f>
        <v>216233.06</v>
      </c>
      <c r="D16" s="9">
        <v>599468.28</v>
      </c>
      <c r="E16" s="5">
        <f t="shared" si="0"/>
        <v>-383235.22000000003</v>
      </c>
    </row>
    <row r="17" spans="1:5">
      <c r="A17" s="10" t="s">
        <v>57</v>
      </c>
      <c r="B17" s="11" t="s">
        <v>58</v>
      </c>
      <c r="C17" s="7">
        <v>0</v>
      </c>
      <c r="D17" s="9">
        <v>71805.8</v>
      </c>
      <c r="E17" s="5">
        <f t="shared" si="0"/>
        <v>-71805.8</v>
      </c>
    </row>
    <row r="18" spans="1:5">
      <c r="A18" s="10" t="s">
        <v>32</v>
      </c>
      <c r="B18" s="11" t="s">
        <v>12</v>
      </c>
      <c r="C18" s="7">
        <v>186233.06</v>
      </c>
      <c r="D18" s="9">
        <v>527662.48</v>
      </c>
      <c r="E18" s="5">
        <f t="shared" si="0"/>
        <v>-341429.42</v>
      </c>
    </row>
    <row r="19" spans="1:5">
      <c r="A19" s="10" t="s">
        <v>39</v>
      </c>
      <c r="B19" s="11" t="s">
        <v>13</v>
      </c>
      <c r="C19" s="7">
        <v>6000</v>
      </c>
      <c r="D19" s="9">
        <v>0</v>
      </c>
      <c r="E19" s="5">
        <f t="shared" si="0"/>
        <v>6000</v>
      </c>
    </row>
    <row r="20" spans="1:5">
      <c r="A20" s="10" t="s">
        <v>59</v>
      </c>
      <c r="B20" s="11" t="s">
        <v>60</v>
      </c>
      <c r="C20" s="7">
        <v>24000</v>
      </c>
      <c r="D20" s="9">
        <v>0</v>
      </c>
      <c r="E20" s="5">
        <f t="shared" si="0"/>
        <v>24000</v>
      </c>
    </row>
    <row r="21" spans="1:5">
      <c r="A21" s="10" t="s">
        <v>48</v>
      </c>
      <c r="B21" s="11" t="s">
        <v>14</v>
      </c>
      <c r="C21" s="7">
        <f>C22+C23+C24+C25</f>
        <v>5335836.8</v>
      </c>
      <c r="D21" s="9">
        <v>7878959.96</v>
      </c>
      <c r="E21" s="5">
        <f t="shared" si="0"/>
        <v>-2543123.16</v>
      </c>
    </row>
    <row r="22" spans="1:5">
      <c r="A22" s="10" t="s">
        <v>35</v>
      </c>
      <c r="B22" s="11" t="s">
        <v>15</v>
      </c>
      <c r="C22" s="7">
        <v>202508.7</v>
      </c>
      <c r="D22" s="9">
        <v>2667151.29</v>
      </c>
      <c r="E22" s="5">
        <f t="shared" si="0"/>
        <v>-2464642.59</v>
      </c>
    </row>
    <row r="23" spans="1:5">
      <c r="A23" s="10" t="s">
        <v>36</v>
      </c>
      <c r="B23" s="11" t="s">
        <v>16</v>
      </c>
      <c r="C23" s="7">
        <v>197920.07</v>
      </c>
      <c r="D23" s="9">
        <v>59940</v>
      </c>
      <c r="E23" s="5">
        <f t="shared" si="0"/>
        <v>137980.07</v>
      </c>
    </row>
    <row r="24" spans="1:5">
      <c r="A24" s="10" t="s">
        <v>37</v>
      </c>
      <c r="B24" s="11" t="s">
        <v>17</v>
      </c>
      <c r="C24" s="7">
        <v>1219100</v>
      </c>
      <c r="D24" s="9">
        <v>62628.53</v>
      </c>
      <c r="E24" s="5">
        <f t="shared" si="0"/>
        <v>1156471.47</v>
      </c>
    </row>
    <row r="25" spans="1:5">
      <c r="A25" s="10" t="s">
        <v>38</v>
      </c>
      <c r="B25" s="11" t="s">
        <v>18</v>
      </c>
      <c r="C25" s="7">
        <v>3716308.03</v>
      </c>
      <c r="D25" s="9">
        <v>5089240.1399999997</v>
      </c>
      <c r="E25" s="5">
        <f t="shared" si="0"/>
        <v>-1372932.1099999999</v>
      </c>
    </row>
    <row r="26" spans="1:5">
      <c r="A26" s="10" t="s">
        <v>49</v>
      </c>
      <c r="B26" s="11" t="s">
        <v>19</v>
      </c>
      <c r="C26" s="7">
        <f>C27</f>
        <v>3165169.1</v>
      </c>
      <c r="D26" s="9">
        <v>4377267.8099999996</v>
      </c>
      <c r="E26" s="5">
        <f t="shared" ref="E26:E31" si="1">C26-D26</f>
        <v>-1212098.7099999995</v>
      </c>
    </row>
    <row r="27" spans="1:5">
      <c r="A27" s="10" t="s">
        <v>33</v>
      </c>
      <c r="B27" s="11" t="s">
        <v>20</v>
      </c>
      <c r="C27" s="7">
        <v>3165169.1</v>
      </c>
      <c r="D27" s="9">
        <v>4377267.8099999996</v>
      </c>
      <c r="E27" s="5">
        <f t="shared" si="1"/>
        <v>-1212098.7099999995</v>
      </c>
    </row>
    <row r="28" spans="1:5" ht="33" customHeight="1">
      <c r="A28" s="10" t="s">
        <v>50</v>
      </c>
      <c r="B28" s="11" t="s">
        <v>21</v>
      </c>
      <c r="C28" s="15">
        <f>C29</f>
        <v>3667</v>
      </c>
      <c r="D28" s="9">
        <v>4500</v>
      </c>
      <c r="E28" s="5">
        <f t="shared" si="1"/>
        <v>-833</v>
      </c>
    </row>
    <row r="29" spans="1:5">
      <c r="A29" s="10" t="s">
        <v>40</v>
      </c>
      <c r="B29" s="12" t="s">
        <v>22</v>
      </c>
      <c r="C29" s="16">
        <v>3667</v>
      </c>
      <c r="D29" s="13">
        <v>4500</v>
      </c>
      <c r="E29" s="5">
        <f t="shared" si="1"/>
        <v>-833</v>
      </c>
    </row>
    <row r="30" spans="1:5">
      <c r="A30" s="10" t="s">
        <v>51</v>
      </c>
      <c r="B30" s="12" t="s">
        <v>23</v>
      </c>
      <c r="C30" s="16">
        <f>C31</f>
        <v>581239.93999999994</v>
      </c>
      <c r="D30" s="13">
        <v>589497.80000000005</v>
      </c>
      <c r="E30" s="5">
        <f t="shared" si="1"/>
        <v>-8257.8600000001024</v>
      </c>
    </row>
    <row r="31" spans="1:5">
      <c r="A31" s="10" t="s">
        <v>34</v>
      </c>
      <c r="B31" s="12" t="s">
        <v>24</v>
      </c>
      <c r="C31" s="16">
        <v>581239.93999999994</v>
      </c>
      <c r="D31" s="13">
        <v>589497.80000000005</v>
      </c>
      <c r="E31" s="5">
        <f t="shared" si="1"/>
        <v>-8257.8600000001024</v>
      </c>
    </row>
    <row r="32" spans="1:5" ht="24.75" customHeight="1">
      <c r="A32" s="20" t="s">
        <v>52</v>
      </c>
      <c r="B32" s="21"/>
      <c r="C32" s="8">
        <f>C5+C11+C13+C16+C21+C26+C28+C30</f>
        <v>15829899.889999999</v>
      </c>
      <c r="D32" s="14">
        <v>22302622.43</v>
      </c>
      <c r="E32" s="8">
        <f>E5+E11+E13+E16+E21+E26+E28+E30</f>
        <v>-6472722.54</v>
      </c>
    </row>
    <row r="33" spans="3:5">
      <c r="C33" s="17"/>
      <c r="E33" s="17"/>
    </row>
  </sheetData>
  <mergeCells count="3">
    <mergeCell ref="A3:E3"/>
    <mergeCell ref="A1:E1"/>
    <mergeCell ref="A32:B32"/>
  </mergeCells>
  <pageMargins left="0.7" right="0.7" top="0.75" bottom="0.75" header="0.3" footer="0.3"/>
  <pageSetup paperSize="9" scale="6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9мес</vt:lpstr>
      <vt:lpstr>'9мес'!Область_печати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2016-10-25T08:45:33Z</dcterms:modified>
</cp:coreProperties>
</file>