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-150" yWindow="-240" windowWidth="19755" windowHeight="9660" tabRatio="716" activeTab="7"/>
  </bookViews>
  <sheets>
    <sheet name="Перечень" sheetId="24" r:id="rId1"/>
    <sheet name="Меняли" sheetId="46" r:id="rId2"/>
    <sheet name="3 Д" sheetId="13" r:id="rId3"/>
    <sheet name="4 Ассигн." sheetId="40" r:id="rId4"/>
    <sheet name="5 Ц ст" sheetId="44" r:id="rId5"/>
    <sheet name="6 Вед " sheetId="38" r:id="rId6"/>
    <sheet name="7 ЦП " sheetId="42" r:id="rId7"/>
    <sheet name="Не меняли=" sheetId="31" r:id="rId8"/>
    <sheet name="1 АДД" sheetId="8" r:id="rId9"/>
    <sheet name="2 АДИ" sheetId="9" r:id="rId10"/>
    <sheet name="9 заим" sheetId="15" r:id="rId11"/>
    <sheet name="10 гар" sheetId="16" r:id="rId12"/>
    <sheet name="11 Порядок" sheetId="47" r:id="rId13"/>
  </sheets>
  <externalReferences>
    <externalReference r:id="rId14"/>
  </externalReferences>
  <definedNames>
    <definedName name="_xlnm.Print_Titles" localSheetId="8">'1 АДД'!$11:$11</definedName>
    <definedName name="_xlnm.Print_Titles" localSheetId="2">'3 Д'!$11:$11</definedName>
    <definedName name="_xlnm.Print_Titles" localSheetId="3">'4 Ассигн.'!$8:$8</definedName>
    <definedName name="_xlnm.Print_Titles" localSheetId="4">'5 Ц ст'!$9:$9</definedName>
    <definedName name="_xlnm.Print_Titles" localSheetId="5">'6 Вед '!$8:$8</definedName>
    <definedName name="_xlnm.Print_Titles" localSheetId="6">'7 ЦП '!$10:$10</definedName>
    <definedName name="_xlnm.Print_Area" localSheetId="8">'1 АДД'!$A$1:$D$50</definedName>
    <definedName name="_xlnm.Print_Area" localSheetId="11">'10 гар'!$A$1:$G$19</definedName>
    <definedName name="_xlnm.Print_Area" localSheetId="9">'2 АДИ'!$A$1:$E$20</definedName>
    <definedName name="_xlnm.Print_Area" localSheetId="2">'3 Д'!$A$1:$E$107</definedName>
    <definedName name="_xlnm.Print_Area" localSheetId="3">'4 Ассигн.'!$A$1:$F$321</definedName>
    <definedName name="_xlnm.Print_Area" localSheetId="4">'5 Ц ст'!$A$1:$F$379</definedName>
    <definedName name="_xlnm.Print_Area" localSheetId="5">'6 Вед '!$A$1:$G$322</definedName>
    <definedName name="_xlnm.Print_Area" localSheetId="6">'7 ЦП '!$A$1:$D$32</definedName>
    <definedName name="_xlnm.Print_Area" localSheetId="10">'9 заим'!$A$1:$D$20</definedName>
  </definedNames>
  <calcPr calcId="125725"/>
</workbook>
</file>

<file path=xl/calcChain.xml><?xml version="1.0" encoding="utf-8"?>
<calcChain xmlns="http://schemas.openxmlformats.org/spreadsheetml/2006/main">
  <c r="D102" i="13"/>
  <c r="D86" l="1"/>
  <c r="D95" l="1"/>
  <c r="D50" l="1"/>
  <c r="D104" l="1"/>
  <c r="D103" s="1"/>
  <c r="D101"/>
  <c r="D100" s="1"/>
  <c r="D94"/>
  <c r="D92"/>
  <c r="D85"/>
  <c r="D84" s="1"/>
  <c r="D80"/>
  <c r="D79" s="1"/>
  <c r="D78" s="1"/>
  <c r="D49"/>
  <c r="D44" s="1"/>
  <c r="D43" s="1"/>
  <c r="D38"/>
  <c r="D36"/>
  <c r="D33"/>
  <c r="D41"/>
  <c r="D40" s="1"/>
  <c r="D29"/>
  <c r="D27"/>
  <c r="D20"/>
  <c r="D19" s="1"/>
  <c r="D14"/>
  <c r="D13" s="1"/>
  <c r="B17" i="15"/>
  <c r="B20"/>
  <c r="C20" s="1"/>
  <c r="B19"/>
  <c r="B16"/>
  <c r="C16" s="1"/>
  <c r="D17" i="16"/>
  <c r="K19"/>
  <c r="K30"/>
  <c r="K19" i="15"/>
  <c r="K31"/>
  <c r="D20" i="9"/>
  <c r="D91" i="13" l="1"/>
  <c r="D35"/>
  <c r="D99"/>
  <c r="D77" s="1"/>
  <c r="D76" s="1"/>
  <c r="D32"/>
  <c r="D26"/>
  <c r="D25" s="1"/>
  <c r="D12" s="1"/>
  <c r="C19" i="15"/>
  <c r="B18"/>
  <c r="C18" s="1"/>
  <c r="C17"/>
  <c r="B15"/>
  <c r="C15" l="1"/>
  <c r="B14"/>
  <c r="C14" s="1"/>
  <c r="D107" i="13"/>
</calcChain>
</file>

<file path=xl/comments1.xml><?xml version="1.0" encoding="utf-8"?>
<comments xmlns="http://schemas.openxmlformats.org/spreadsheetml/2006/main">
  <authors>
    <author>Lena</author>
  </authors>
  <commentList>
    <comment ref="B20" authorId="0">
      <text>
        <r>
          <rPr>
            <b/>
            <sz val="8"/>
            <color indexed="81"/>
            <rFont val="Tahoma"/>
            <family val="2"/>
            <charset val="204"/>
          </rPr>
          <t>Lena:</t>
        </r>
        <r>
          <rPr>
            <sz val="8"/>
            <color indexed="81"/>
            <rFont val="Tahoma"/>
            <family val="2"/>
            <charset val="204"/>
          </rPr>
          <t xml:space="preserve">
с минусом
</t>
        </r>
      </text>
    </comment>
  </commentList>
</comments>
</file>

<file path=xl/sharedStrings.xml><?xml version="1.0" encoding="utf-8"?>
<sst xmlns="http://schemas.openxmlformats.org/spreadsheetml/2006/main" count="4896" uniqueCount="978">
  <si>
    <t xml:space="preserve">      Налог, взимаемый в связи с применением упрощенной системы налогообложения</t>
  </si>
  <si>
    <t>целевая статья</t>
  </si>
  <si>
    <t>вид расходов</t>
  </si>
  <si>
    <t>Приложение 2</t>
  </si>
  <si>
    <t xml:space="preserve">        Жилищное хозяйство</t>
  </si>
  <si>
    <t>00011300000000000000</t>
  </si>
  <si>
    <t xml:space="preserve">    ДОХОДЫ ОТ ОКАЗАНИЯ ПЛАТНЫХ УСЛУГ (РАБОТ) И КОМПЕНСАЦИИ ЗАТРАТ ГОСУДАРСТВА</t>
  </si>
  <si>
    <t>00011302000000000130</t>
  </si>
  <si>
    <t xml:space="preserve">      Доходы от компенсации затрат государства</t>
  </si>
  <si>
    <t>00020203000000000151</t>
  </si>
  <si>
    <t>0800</t>
  </si>
  <si>
    <t>х</t>
  </si>
  <si>
    <t>00010000000000000000</t>
  </si>
  <si>
    <t xml:space="preserve">  НАЛОГОВЫЕ И НЕНАЛОГОВЫЕ ДОХОДЫ</t>
  </si>
  <si>
    <t>00010100000000000000</t>
  </si>
  <si>
    <t>0503</t>
  </si>
  <si>
    <t xml:space="preserve">Программа муниципальных гарантий </t>
  </si>
  <si>
    <t>100</t>
  </si>
  <si>
    <t>120</t>
  </si>
  <si>
    <t>00010302250010000110</t>
  </si>
  <si>
    <t>00010302260010000110</t>
  </si>
  <si>
    <t>00010302000010000110</t>
  </si>
  <si>
    <t xml:space="preserve">      Акцизы по подакцизным товарам (продукции), производимым на территории Российской Федерации</t>
  </si>
  <si>
    <t xml:space="preserve">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</si>
  <si>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</si>
  <si>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</si>
  <si>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Приложение 3</t>
  </si>
  <si>
    <t xml:space="preserve">    ОБЩЕГОСУДАРСТВЕННЫЕ ВОПРОСЫ</t>
  </si>
  <si>
    <t xml:space="preserve">  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</si>
  <si>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0314</t>
  </si>
  <si>
    <t>0400</t>
  </si>
  <si>
    <t>00011100000000000000</t>
  </si>
  <si>
    <t>0309</t>
  </si>
  <si>
    <t>00020204000000000151</t>
  </si>
  <si>
    <t>00010606000000000110</t>
  </si>
  <si>
    <t xml:space="preserve">      Земельный налог</t>
  </si>
  <si>
    <t>540</t>
  </si>
  <si>
    <t xml:space="preserve">      КУЛЬТУРА, КИНЕМАТОГРАФИЯ</t>
  </si>
  <si>
    <t>00010600000000000000</t>
  </si>
  <si>
    <t xml:space="preserve">    НАЛОГИ НА ИМУЩЕСТВО</t>
  </si>
  <si>
    <t>1000</t>
  </si>
  <si>
    <t>0113</t>
  </si>
  <si>
    <t>ИТОГО ДОХОДОВ</t>
  </si>
  <si>
    <t>Наименование программы</t>
  </si>
  <si>
    <t xml:space="preserve">    ДОХОДЫ ОТ ПРОДАЖИ МАТЕРИАЛЬНЫХ И НЕМАТЕРИАЛЬНЫХ АКТИВОВ</t>
  </si>
  <si>
    <t>00011402000000000000</t>
  </si>
  <si>
    <t>00011406000000000430</t>
  </si>
  <si>
    <t>1101</t>
  </si>
  <si>
    <t xml:space="preserve">      Другие вопросы в области национальной экономики</t>
  </si>
  <si>
    <t>00010302230010000110</t>
  </si>
  <si>
    <t>00010302240010000110</t>
  </si>
  <si>
    <t xml:space="preserve">                  Расходы на выплаты персоналу государственных (муниципальных) органов</t>
  </si>
  <si>
    <t xml:space="preserve">          Налог, взимаемый с налогоплательщиков, выбравших в качестве объекта налогообложения доходы</t>
  </si>
  <si>
    <t>00010501020010000110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</si>
  <si>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</si>
  <si>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Приложение 1 изложить в следующей редакции:</t>
  </si>
  <si>
    <t>Приложение 10 изложить в следующей редакции:</t>
  </si>
  <si>
    <t xml:space="preserve">        Минимальный налог, зачисляемый в бюджеты субъектов Российской Федерации</t>
  </si>
  <si>
    <t>00010501050010000110</t>
  </si>
  <si>
    <t>0801</t>
  </si>
  <si>
    <t xml:space="preserve">      НАЦИОНАЛЬНАЯ ЭКОНОМИКА</t>
  </si>
  <si>
    <t xml:space="preserve">        Доходы, поступающие в порядке возмещения расходов, понесенных в связи с эксплуатацией имущества</t>
  </si>
  <si>
    <t>00011302060000000130</t>
  </si>
  <si>
    <t>Приложение 5 изложить в следующей редакции: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</si>
  <si>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</si>
  <si>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</si>
  <si>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</si>
  <si>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00011105020000000120</t>
  </si>
  <si>
    <t>1001</t>
  </si>
  <si>
    <t>00020202999000000151</t>
  </si>
  <si>
    <t>00010102030010000110</t>
  </si>
  <si>
    <t>00011406010000000430</t>
  </si>
  <si>
    <t xml:space="preserve">    СОЦИАЛЬНАЯ ПОЛИТИКА</t>
  </si>
  <si>
    <t xml:space="preserve">      Пенсионное обеспечение</t>
  </si>
  <si>
    <t xml:space="preserve">                Социальное обеспечение и иные выплаты населению</t>
  </si>
  <si>
    <t xml:space="preserve">                  Социальные выплаты гражданам, кроме публичных нормативных социальных выплат</t>
  </si>
  <si>
    <t>Приложение 2 изложить в следующей редакции:</t>
  </si>
  <si>
    <t>320</t>
  </si>
  <si>
    <t>0300</t>
  </si>
  <si>
    <t xml:space="preserve">        Другие общегосударственные вопросы</t>
  </si>
  <si>
    <t xml:space="preserve">Объем поступлений доходов </t>
  </si>
  <si>
    <t>Сумма</t>
  </si>
  <si>
    <t xml:space="preserve">                  Субсидии бюджетным учреждениям</t>
  </si>
  <si>
    <t>Наименование показателя</t>
  </si>
  <si>
    <t>Вид расходов</t>
  </si>
  <si>
    <t>600</t>
  </si>
  <si>
    <t>Внесение изменений</t>
  </si>
  <si>
    <t>0409</t>
  </si>
  <si>
    <t>Приложение 11</t>
  </si>
  <si>
    <t>раздел, подраздел</t>
  </si>
  <si>
    <t>Код бюджетной классификации Российской Федерации</t>
  </si>
  <si>
    <t>0412</t>
  </si>
  <si>
    <t xml:space="preserve">      Коммунальное хозяйство</t>
  </si>
  <si>
    <t xml:space="preserve">      Благоустройство</t>
  </si>
  <si>
    <t>Итого</t>
  </si>
  <si>
    <t>00010601000000000110</t>
  </si>
  <si>
    <t xml:space="preserve">      Налог на имущество физических лиц</t>
  </si>
  <si>
    <t>0502</t>
  </si>
  <si>
    <t>Раздел, подраздел</t>
  </si>
  <si>
    <t>".</t>
  </si>
  <si>
    <t>500</t>
  </si>
  <si>
    <t>Приложение 4 изложить в следующей редакции:</t>
  </si>
  <si>
    <t>Приложение 6 изложить в следующей редакции:</t>
  </si>
  <si>
    <t>Приложение 10</t>
  </si>
  <si>
    <t>."</t>
  </si>
  <si>
    <t xml:space="preserve">      Другие вопросы в области жилищно-коммунального хозяйства</t>
  </si>
  <si>
    <t>00010500000000000000</t>
  </si>
  <si>
    <t xml:space="preserve">    НАЛОГИ НА СОВОКУПНЫЙ ДОХОД</t>
  </si>
  <si>
    <t>00010501000000000110</t>
  </si>
  <si>
    <t>870</t>
  </si>
  <si>
    <t>(СКРЫТЬ КОЛОНКУ)</t>
  </si>
  <si>
    <t>Нормативы отчислений от федеральных налогов, региональных налогов, местных налогов и неналоговых доходов в бюджет муниципального образования городское поселение Кандалакша на 2011 год</t>
  </si>
  <si>
    <t xml:space="preserve">        Культура</t>
  </si>
  <si>
    <t>Приложение 9</t>
  </si>
  <si>
    <t>Приложение 3 изложить в следующей редакции:</t>
  </si>
  <si>
    <t>Приложение 1</t>
  </si>
  <si>
    <t>0100</t>
  </si>
  <si>
    <t xml:space="preserve">        Доходы от продажи земельных участков, государственная собственность на которые не разграничена</t>
  </si>
  <si>
    <t xml:space="preserve">Перечень приложений </t>
  </si>
  <si>
    <t>Приложение</t>
  </si>
  <si>
    <t>Сумма гарантирования, тыс.руб.</t>
  </si>
  <si>
    <t>Программа</t>
  </si>
  <si>
    <t>муниципальных  внутренних заимствований</t>
  </si>
  <si>
    <t>Цель гарантирования</t>
  </si>
  <si>
    <t xml:space="preserve">      Резервные фонды</t>
  </si>
  <si>
    <t xml:space="preserve">      Другие общегосударственные вопросы</t>
  </si>
  <si>
    <t xml:space="preserve">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</si>
  <si>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</si>
  <si>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</si>
  <si>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</si>
  <si>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00010501011010000110</t>
  </si>
  <si>
    <t xml:space="preserve">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</si>
  <si>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</si>
  <si>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КУЛЬТУРА, КИНЕМАТОГРАФИЯ</t>
  </si>
  <si>
    <t xml:space="preserve">      Культура</t>
  </si>
  <si>
    <t>300</t>
  </si>
  <si>
    <t>0505</t>
  </si>
  <si>
    <t>ВСЕГО РАСХОДОВ:</t>
  </si>
  <si>
    <t>00011400000000000000</t>
  </si>
  <si>
    <t>Приложение 7 изложить в следующей редакции:</t>
  </si>
  <si>
    <t>главного администратора доходов</t>
  </si>
  <si>
    <t>дохода бюджета</t>
  </si>
  <si>
    <t>001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</si>
  <si>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</si>
  <si>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</si>
  <si>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Дорожное хозяйство (дорожные фонды)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</si>
  <si>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</si>
  <si>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</t>
  </si>
  <si>
    <t>(руб.)</t>
  </si>
  <si>
    <t>Приложение № 3</t>
  </si>
  <si>
    <t>1100</t>
  </si>
  <si>
    <t>Приложение 9 изложить в следующей редакции:</t>
  </si>
  <si>
    <t>0500</t>
  </si>
  <si>
    <t>0501</t>
  </si>
  <si>
    <t>0000</t>
  </si>
  <si>
    <t xml:space="preserve">    ФИЗИЧЕСКАЯ КУЛЬТУРА И СПОРТ</t>
  </si>
  <si>
    <t xml:space="preserve">      Физическая культура</t>
  </si>
  <si>
    <t xml:space="preserve">    ЖИЛИЩНО-КОММУНАЛЬНОЕ ХОЗЯЙСТВО</t>
  </si>
  <si>
    <t xml:space="preserve">      Жилищное хозяйство</t>
  </si>
  <si>
    <t>Целевая статья</t>
  </si>
  <si>
    <t>Код ведомства</t>
  </si>
  <si>
    <t>Код бюджетной классификации РФ</t>
  </si>
  <si>
    <t>Наименование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</si>
  <si>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</si>
  <si>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00020204025000000151</t>
  </si>
  <si>
    <t>0104</t>
  </si>
  <si>
    <t xml:space="preserve">главных администраторов  источников финансирования дефицита </t>
  </si>
  <si>
    <t xml:space="preserve">      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</si>
  <si>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 xml:space="preserve">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</si>
  <si>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200</t>
  </si>
  <si>
    <t>240</t>
  </si>
  <si>
    <t>850</t>
  </si>
  <si>
    <t xml:space="preserve">    НАЛОГИ НА ПРИБЫЛЬ, ДОХОДЫ</t>
  </si>
  <si>
    <t>00010102000010000110</t>
  </si>
  <si>
    <t xml:space="preserve">      Налог на доходы физических лиц</t>
  </si>
  <si>
    <t>00010102010010000110</t>
  </si>
  <si>
    <t>00010102020010000110</t>
  </si>
  <si>
    <t>Кандалакшского района</t>
  </si>
  <si>
    <t>Приложение 4</t>
  </si>
  <si>
    <t>Приложение 5</t>
  </si>
  <si>
    <t>Приложение 6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</si>
  <si>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</si>
  <si>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</si>
  <si>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Объем бюджетных ассигнований на исполнение гарантий по возможным гарантийным случаям, руб.</t>
  </si>
  <si>
    <t xml:space="preserve">    НАЛОГИ НА ТОВАРЫ (РАБОТЫ, УСЛУГИ), РЕАЛИЗУЕМЫЕ НА ТЕРРИТОРИИ РОССИЙСКОЙ ФЕДЕРАЦИИ</t>
  </si>
  <si>
    <t>00010300000000000000</t>
  </si>
  <si>
    <t xml:space="preserve">      ЖИЛИЩНО-КОММУНАЛЬНОЕ ХОЗЯЙСТВО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</si>
  <si>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</si>
  <si>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</si>
  <si>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    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</si>
  <si>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Перечень                                                                       </t>
  </si>
  <si>
    <t>0111</t>
  </si>
  <si>
    <t>0103</t>
  </si>
  <si>
    <t xml:space="preserve">      ОБЩЕГОСУДАРСТВЕННЫЕ ВОПРОСЫ</t>
  </si>
  <si>
    <t>Приложение 8</t>
  </si>
  <si>
    <t>Виды заимствований</t>
  </si>
  <si>
    <t>Внутренние заимствования (привлечение/погашение)</t>
  </si>
  <si>
    <t>Приложение 7</t>
  </si>
  <si>
    <t xml:space="preserve">    ДОХОДЫ ОТ ИСПОЛЬЗОВАНИЯ ИМУЩЕСТВА, НАХОДЯЩЕГОСЯ В ГОСУДАРСТВЕННОЙ И МУНИЦИПАЛЬНОЙ СОБСТВЕННОСТИ</t>
  </si>
  <si>
    <t>00011105000000000120</t>
  </si>
  <si>
    <t>00011105010000000120</t>
  </si>
  <si>
    <t>000</t>
  </si>
  <si>
    <t>Кредиты кредитных организаций в валюте Российской Федерации</t>
  </si>
  <si>
    <t>800</t>
  </si>
  <si>
    <t>Бюджетные кредиты от других бюджетов бюджетной системы Российской Федерации</t>
  </si>
  <si>
    <t>00020000000000000000</t>
  </si>
  <si>
    <t xml:space="preserve">  БЕЗВОЗМЕЗДНЫЕ ПОСТУПЛЕНИЯ</t>
  </si>
  <si>
    <t>00020200000000000000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</si>
  <si>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</si>
  <si>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</si>
  <si>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</si>
  <si>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>0100000000</t>
  </si>
  <si>
    <t>0110000000</t>
  </si>
  <si>
    <t>0200000000</t>
  </si>
  <si>
    <t>0300000000</t>
  </si>
  <si>
    <t>0600000000</t>
  </si>
  <si>
    <t>0630000000</t>
  </si>
  <si>
    <t>0610000000</t>
  </si>
  <si>
    <t xml:space="preserve">      Связь и информатика</t>
  </si>
  <si>
    <t>0410</t>
  </si>
  <si>
    <t>0500000000</t>
  </si>
  <si>
    <t>1000000000</t>
  </si>
  <si>
    <t>0520000000</t>
  </si>
  <si>
    <t>0900000000</t>
  </si>
  <si>
    <t>0510000000</t>
  </si>
  <si>
    <t>0700000000</t>
  </si>
  <si>
    <t>0800000000</t>
  </si>
  <si>
    <t>0810000000</t>
  </si>
  <si>
    <t>0820000000</t>
  </si>
  <si>
    <t>0820170620</t>
  </si>
  <si>
    <t>0820171030</t>
  </si>
  <si>
    <t>08201S0620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</si>
  <si>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</si>
  <si>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Связь и информатика</t>
  </si>
  <si>
    <t xml:space="preserve">              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</si>
  <si>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                Предоставление субсидий бюджетным, автономным учреждениям и иным некоммерческим организациям</t>
  </si>
  <si>
    <t>в 2016 году</t>
  </si>
  <si>
    <t xml:space="preserve">Распределение бюджетных ассигнований по разделам, подразделам, целевым  статьям 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 </t>
  </si>
  <si>
    <t>Кандалакшского района на 2016 год</t>
  </si>
  <si>
    <t>на 2016 год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</si>
  <si>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</si>
  <si>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 xml:space="preserve">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</si>
  <si>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</si>
  <si>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</si>
  <si>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</si>
  <si>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 xml:space="preserve">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</si>
  <si>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Земельный налог с организаций</t>
  </si>
  <si>
    <t>00010606030030000110</t>
  </si>
  <si>
    <t xml:space="preserve">        Земельный налог с физических лиц</t>
  </si>
  <si>
    <t>00010606040000000110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</si>
  <si>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</si>
  <si>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00011105013130000120</t>
  </si>
  <si>
    <t xml:space="preserve">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</si>
  <si>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</si>
  <si>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 xml:space="preserve">      Платежи от государственных и муниципальных унитарных предприятий</t>
  </si>
  <si>
    <t>00011107000000000000</t>
  </si>
  <si>
    <t xml:space="preserve">      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</si>
  <si>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00011107010000000000</t>
  </si>
  <si>
    <t xml:space="preserve">  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</si>
  <si>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</si>
  <si>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00011109000000000120</t>
  </si>
  <si>
    <t>00011109040000000120</t>
  </si>
  <si>
    <t xml:space="preserve">    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</si>
  <si>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</si>
  <si>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 xml:space="preserve">          Доходы, поступающие в порядке возмещения расходов, понесенных в связи с эксплуатацией имущества городских поселений</t>
  </si>
  <si>
    <t>00011302065130000130</t>
  </si>
  <si>
    <t xml:space="preserve">        Прочие доходы от компенсации затрат государства
</t>
  </si>
  <si>
    <t>00011302990000000130</t>
  </si>
  <si>
    <t xml:space="preserve">          Прочие доходы от компенсации затрат бюджетов городских поселений</t>
  </si>
  <si>
    <t>00011302995130000130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</si>
  <si>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</si>
  <si>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    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</si>
  <si>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00011402050130000410</t>
  </si>
  <si>
    <t xml:space="preserve">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</si>
  <si>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00011402053130000410</t>
  </si>
  <si>
    <t xml:space="preserve">      Доходы от продажи земельных участков, находящихся в государственной и муниципальной собственности 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</si>
  <si>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</si>
  <si>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</si>
  <si>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 xml:space="preserve">    ШТРАФЫ, САНКЦИИ, ВОЗМЕЩЕНИЕ УЩЕРБА</t>
  </si>
  <si>
    <t>00011600000000000000</t>
  </si>
  <si>
    <t xml:space="preserve">      Прочие поступления от денежных взысканий (штрафов) и иных сумм в возмещение ущерба
</t>
  </si>
  <si>
    <t>00011690000000000140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</si>
  <si>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</si>
  <si>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</si>
  <si>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 xml:space="preserve">    ПРОЧИЕ НЕНАЛОГОВЫЕ ДОХОДЫ</t>
  </si>
  <si>
    <t>00011700000000000000</t>
  </si>
  <si>
    <t xml:space="preserve">      Прочие неналоговые доходы</t>
  </si>
  <si>
    <t>00011705000000000180</t>
  </si>
  <si>
    <t xml:space="preserve">        Прочие неналоговые доходы бюджетов городских поселений</t>
  </si>
  <si>
    <t>00011705050130000180</t>
  </si>
  <si>
    <t>Наименование / категория принципала</t>
  </si>
  <si>
    <t xml:space="preserve">      Сельское хозяйство и рыболовство</t>
  </si>
  <si>
    <t>0405</t>
  </si>
  <si>
    <t xml:space="preserve">        Сельское хозяйство и рыболовство</t>
  </si>
  <si>
    <t>Перечень главных администраторов доходов бюджета - органов местного самоуправления сельского поселения Алакуртти Кандалакшского района на 2016 год</t>
  </si>
  <si>
    <t>Объем поступлений доходов бюджета сельского поселения Алакуртти Кандалакшского района на 2016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</si>
  <si>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</si>
  <si>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расходов, разделам, подразделам классификации расходов бюджета на 2016 год</t>
  </si>
  <si>
    <t>Перечень главных администраторов источников финансирования дефицита бюджета сельского поселения Алакуртти Кандалакшского района на 2016 год</t>
  </si>
  <si>
    <t>Источники финансирования дефицита бюджета  сельского поселения Алакуртти Кандалакшского района на 2016 год</t>
  </si>
  <si>
    <t>Объем резервного фонда</t>
  </si>
  <si>
    <t>Программа муниципальных внутренних заимствований  сельского поселения Алакуртти Кандалакшского района на 2016 год</t>
  </si>
  <si>
    <t>Программа муниципальных гарантий  сельского поселения Алакуртти Кандалакшского района в валюте Российской федерации на 2016 год</t>
  </si>
  <si>
    <t>к решению Совета депутатов сельского поселения Алакуртти</t>
  </si>
  <si>
    <t xml:space="preserve"> Кандалакшского района от 28.12.2015 № 179</t>
  </si>
  <si>
    <t>бюджета сельского поселения Алакуртти Кандалакшского района</t>
  </si>
  <si>
    <t>Получение кредитов от кредитных организаций бюджетами сельских поселений в валюте Российской Федерации</t>
  </si>
  <si>
    <t>"Приложение 1</t>
  </si>
  <si>
    <t xml:space="preserve"> Кандалакшского района от 28.12.2016 № 179</t>
  </si>
  <si>
    <t xml:space="preserve"> - органов местного самоуправления сельского поселения Алакуртти </t>
  </si>
  <si>
    <t>Администрация сельского поселения Алакуртти Кандалакшского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</si>
  <si>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</si>
  <si>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</si>
  <si>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</si>
  <si>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</si>
  <si>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</si>
  <si>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</si>
  <si>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</si>
  <si>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</si>
  <si>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</si>
  <si>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</si>
  <si>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</si>
  <si>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</si>
  <si>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</si>
  <si>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</si>
  <si>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</si>
  <si>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</si>
  <si>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</si>
  <si>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</si>
  <si>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</si>
  <si>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</si>
  <si>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</si>
  <si>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</si>
  <si>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</si>
  <si>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</si>
  <si>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</si>
  <si>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</si>
  <si>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</si>
  <si>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сельских поселений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</si>
  <si>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</si>
  <si>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</si>
  <si>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</si>
  <si>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</si>
  <si>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</si>
  <si>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</si>
  <si>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2 02 01001 10 0000 151</t>
  </si>
  <si>
    <t>Дотации бюджетам сельских поселений на выравнивание бюджетной обеспеченности</t>
  </si>
  <si>
    <t>2 02 01999 10 0000 151</t>
  </si>
  <si>
    <t>Прочие дотации бюджетам сельских поселений</t>
  </si>
  <si>
    <t xml:space="preserve">2 02 02150 10 0000 151 </t>
  </si>
  <si>
    <t>Субсидии бюджетам сельских поселений на реализацию программы энергосбережения и повышения энергетической эффективности на период до 2020 года</t>
  </si>
  <si>
    <t>2 02 02999 10 0000 151</t>
  </si>
  <si>
    <t>Прочие субсидии бюджетам сельских поселений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</si>
  <si>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</si>
  <si>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</si>
  <si>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</si>
  <si>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сельских поселений</t>
  </si>
  <si>
    <t>2 02 04025 10 0000 151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</si>
  <si>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</si>
  <si>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2 02 04999 10 0000 151</t>
  </si>
  <si>
    <t>Прочие межбюджетные трансферты, передаваемые бюджетам сельских поселений</t>
  </si>
  <si>
    <t>2 02 09014 10 0000 151</t>
  </si>
  <si>
    <t>Прочие безвозмездные поступления в бюджеты сельских поселений от федерального бюджета</t>
  </si>
  <si>
    <t>2 02 09054 10 0000 151</t>
  </si>
  <si>
    <t>Прочие безвозмездные поступления в бюджеты сельских поселений от бюджетов муниципальных районов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</si>
  <si>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</si>
  <si>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</si>
  <si>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</si>
  <si>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</si>
  <si>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</si>
  <si>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</si>
  <si>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новое</t>
  </si>
  <si>
    <t>010</t>
  </si>
  <si>
    <t>Управление финансов администрации муниципального образования Кандалакшский район</t>
  </si>
  <si>
    <t>1 17 01050 10 0000 180</t>
  </si>
  <si>
    <t>Невыясненные поступления, зачисляемые в бюджеты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</si>
  <si>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</si>
  <si>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Невыясненные поступления, зачисляемые в бюджеты сельских поселений</t>
  </si>
  <si>
    <t>"Приложение 3</t>
  </si>
  <si>
    <t>бюджета сельского поселения Алакуртти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</si>
  <si>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</t>
  </si>
  <si>
    <t>00010501021010000110</t>
  </si>
  <si>
    <t xml:space="preserve">    ГОСУДАРСТВЕННАЯ ПОШЛИНА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</si>
  <si>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</si>
  <si>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</si>
  <si>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00010800000000000000</t>
  </si>
  <si>
    <t>00010804000010000110</t>
  </si>
  <si>
    <t>00010804020010000110</t>
  </si>
  <si>
    <t>00011105075100000120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</si>
  <si>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</si>
  <si>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бюджетам субъектов Российской Федерации и муниципальных образований</t>
  </si>
  <si>
    <t>00020201000000000151</t>
  </si>
  <si>
    <t xml:space="preserve">              Дотации на выравнивание бюджетной обеспеченности</t>
  </si>
  <si>
    <t>00020201001000000151</t>
  </si>
  <si>
    <t>00020201001100000151</t>
  </si>
  <si>
    <t xml:space="preserve">                Дотации бюджетам сельских поселений на выравнивание бюджетной обеспеченности</t>
  </si>
  <si>
    <t xml:space="preserve">                  Субсидии на формирование районных фондов финансовой поддержки поселений</t>
  </si>
  <si>
    <t>70530</t>
  </si>
  <si>
    <t xml:space="preserve">                  Субвенция на исполнение полномочий по расчету и предоставлению дотаций поселениям</t>
  </si>
  <si>
    <t>75010</t>
  </si>
  <si>
    <t xml:space="preserve">                  Дотация на выравнивание бюджетной обеспеченности за счет собственных доходов района</t>
  </si>
  <si>
    <t>81010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</si>
  <si>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</si>
  <si>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</si>
  <si>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 xml:space="preserve">              Прочие субсидии</t>
  </si>
  <si>
    <t>00020202999100000151</t>
  </si>
  <si>
    <t xml:space="preserve">                Прочие субсидии бюджетам сельских поселений</t>
  </si>
  <si>
    <t xml:space="preserve">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</si>
  <si>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70570</t>
  </si>
  <si>
    <t>70620</t>
  </si>
  <si>
    <t xml:space="preserve">                  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</si>
  <si>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71030</t>
  </si>
  <si>
    <t xml:space="preserve">          Субвенции бюджетам субъектов Российской Федерации и муниципальных образований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</si>
  <si>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</si>
  <si>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</si>
  <si>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00020203015100000151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</si>
  <si>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</si>
  <si>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Прочие субвенции</t>
  </si>
  <si>
    <t>00020203999000000151</t>
  </si>
  <si>
    <t>00020203999100000151</t>
  </si>
  <si>
    <t xml:space="preserve">                Прочие субвенции бюджетам сельских поселений</t>
  </si>
  <si>
    <t>75540</t>
  </si>
  <si>
    <t xml:space="preserve">                  Субвенция на осуществление деятельности по отлову и содержанию безнадзорных животных</t>
  </si>
  <si>
    <t>75590</t>
  </si>
  <si>
    <t xml:space="preserve">    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</si>
  <si>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75600</t>
  </si>
  <si>
    <t xml:space="preserve">          Иные межбюджетные трансферты</t>
  </si>
  <si>
    <t xml:space="preserve">            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</si>
  <si>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00020204025100000151</t>
  </si>
  <si>
    <t xml:space="preserve">                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</si>
  <si>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 xml:space="preserve">                  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</si>
  <si>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</si>
  <si>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 xml:space="preserve">              Прочие межбюджетные трансферты, передаваемые бюджетам</t>
  </si>
  <si>
    <t>00020204999000000151</t>
  </si>
  <si>
    <t>00020204999100000151</t>
  </si>
  <si>
    <t xml:space="preserve">                Прочие межбюджетные трансферты, передаваемые бюджетам сельских поселений</t>
  </si>
  <si>
    <t>80360</t>
  </si>
  <si>
    <t>81040</t>
  </si>
  <si>
    <t>Код главного администратора источников</t>
  </si>
  <si>
    <t>Код группы, подгруппы, статьи и вида источников</t>
  </si>
  <si>
    <t>"Приложение 2</t>
  </si>
  <si>
    <t>01 02 00 00 10 0000 710</t>
  </si>
  <si>
    <t>Погашение бюджетами сельских поселений кредитов от кредитных организаций в валюте Российской Федерации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</si>
  <si>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</si>
  <si>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</si>
  <si>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</si>
  <si>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</si>
  <si>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</si>
  <si>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01 06 04 01 10 0000 810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</si>
  <si>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</si>
  <si>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источники финансирования дефицита  бюджета сельского поселения, администрирование которых может осуществляться главными администраторами источников финансирования дефицита сельского поселения в пределах их компетенции</t>
  </si>
  <si>
    <t>01 05 02 01 10 0000 510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</si>
  <si>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</si>
  <si>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 сельских поселений </t>
  </si>
  <si>
    <t>01 05 02 01 10 0000 610</t>
  </si>
  <si>
    <r>
      <t xml:space="preserve">к решению Совета депутатов городского поселения Кандалакша от </t>
    </r>
    <r>
      <rPr>
        <b/>
        <sz val="10"/>
        <color rgb="FFC00000"/>
        <rFont val="Arial Cyr"/>
        <charset val="204"/>
      </rPr>
      <t>28.12.2015 № 179</t>
    </r>
    <r>
      <rPr>
        <b/>
        <sz val="10"/>
        <color indexed="10"/>
        <rFont val="Arial Cyr"/>
        <charset val="204"/>
      </rPr>
      <t xml:space="preserve"> </t>
    </r>
    <r>
      <rPr>
        <b/>
        <sz val="10"/>
        <rFont val="Arial Cyr"/>
        <charset val="204"/>
      </rPr>
      <t>"Об утверждении бюджета сельского поселения Алакуртти Кандалакшского района на 2016 год"</t>
    </r>
  </si>
  <si>
    <t>сельского поселения Алакуртти Кандалакшского района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</si>
  <si>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</si>
  <si>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</si>
  <si>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Перв.</t>
  </si>
  <si>
    <t>Не было</t>
  </si>
  <si>
    <t>сельского поселения Алакуртти Кандалакшского района в валюте Российской Федерации на 2016 год</t>
  </si>
  <si>
    <t>1. Перечень подлежащих предоставлению муниципальных гарантий сельского поселения Алакуртти Кандалакшского района в 2016 году</t>
  </si>
  <si>
    <t>2. Общий объем бюджетных ассигнований, предусмотренных на исполнение муниципальных гарантий сельского поселения Алакуртти Кандалакшского района по возможным гарантийным случаям в 2016 году</t>
  </si>
  <si>
    <t>"Приложение 5</t>
  </si>
  <si>
    <t>"Приложение 4</t>
  </si>
  <si>
    <t>00010601030100000110</t>
  </si>
  <si>
    <t xml:space="preserve">00010606033100000110
</t>
  </si>
  <si>
    <t xml:space="preserve">00010606043100000110
</t>
  </si>
  <si>
    <r>
      <t xml:space="preserve">          </t>
    </r>
    <r>
      <rPr>
        <sz val="10"/>
        <rFont val="Arial Cyr"/>
        <charset val="204"/>
      </rPr>
      <t xml:space="preserve">Земельный налог с физических лиц, обладающих земельным участком, расположенным в границах сельских поселений </t>
    </r>
    <r>
      <rPr>
        <sz val="10"/>
        <color indexed="10"/>
        <rFont val="Arial Cyr"/>
        <charset val="204"/>
      </rPr>
      <t xml:space="preserve">
</t>
    </r>
  </si>
  <si>
    <r>
      <t xml:space="preserve">          </t>
    </r>
    <r>
      <rPr>
        <sz val="10"/>
        <rFont val="Arial Cyr"/>
        <charset val="204"/>
      </rPr>
      <t xml:space="preserve">Земельный налог с организаций, обладающих земельным участком, расположенным в границах сельских поселений </t>
    </r>
    <r>
      <rPr>
        <sz val="10"/>
        <color indexed="10"/>
        <rFont val="Arial Cyr"/>
        <charset val="204"/>
      </rPr>
      <t xml:space="preserve">
</t>
    </r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</si>
  <si>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</si>
  <si>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Доходы от сдачи в аренду имущества, составляющего казну сельских поселений (за исключением земельных участков)</t>
  </si>
  <si>
    <t xml:space="preserve">    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</si>
  <si>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        Распределение иных межбюджетных трансфертов,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участки, расположенные в границах сельских поселений, государственная собственность ка которые не разграничена в 2016 году</t>
  </si>
  <si>
    <t xml:space="preserve">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</si>
  <si>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Искл.</t>
  </si>
  <si>
    <t>Порядок предоставления иных межбюджетных трансфертов из бюджета сельского поселения Алакуртти Кандалакшского района</t>
  </si>
  <si>
    <t>введено</t>
  </si>
  <si>
    <t xml:space="preserve">Ведомственная структура расходов  бюджета поселения по главным распорядителям бюджетных средств, разделам, подразделам, целевым статьям, группам  (группам и подгруппам) видов расходов классификации расходов бюджета на 2016 год  </t>
  </si>
  <si>
    <t>Перечень муниципальных программ,</t>
  </si>
  <si>
    <t>финансируемых из бюджета сельского поселения</t>
  </si>
  <si>
    <t>Примечание:</t>
  </si>
  <si>
    <t xml:space="preserve">  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</si>
  <si>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  Подпрограмма 1. “Повышение эффективности муниципального управления в муниципальном образовании сельского поселения Алакуртти Кандалакшского района”</t>
  </si>
  <si>
    <t xml:space="preserve">            Основное мероприятие 1. “Обеспечение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значения”</t>
  </si>
  <si>
    <t>0110100000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</si>
  <si>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</si>
  <si>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</si>
  <si>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Муниципальная программа 2. “Информационное общество муниципального образования сельское поселение Алакуртти Кандалакшского района”</t>
  </si>
  <si>
    <t xml:space="preserve">            Основное мероприятие 1. Создание условий для получения населением информации о деятельности органов местного самоуправления</t>
  </si>
  <si>
    <t>0200100000</t>
  </si>
  <si>
    <t>0200200000</t>
  </si>
  <si>
    <t xml:space="preserve">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</si>
  <si>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  Подпрограмма 1. “Управление муниципальными финансами муниципального образования сельское поселение Алакуртти Кандалакшского района”</t>
  </si>
  <si>
    <t>0310000000</t>
  </si>
  <si>
    <t xml:space="preserve">            Основное мероприятие 1. Организация выполнения расходных обязательств муниципального образования</t>
  </si>
  <si>
    <t>0310100000</t>
  </si>
  <si>
    <t xml:space="preserve">            Основное мероприятие 2. Организация межбюджетного взаимодействия</t>
  </si>
  <si>
    <t>0310200000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</si>
  <si>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</si>
  <si>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</si>
  <si>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</si>
  <si>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</si>
  <si>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Муниципальная программа 4. “Обеспечение первичных мер пожарной безопасности на территории муниципального образования сельское поселение Алакуртти Кандалакшского района”</t>
  </si>
  <si>
    <t>0400000000</t>
  </si>
  <si>
    <t xml:space="preserve">            Основное мероприятие 1. Заключение договора на защиту и тушение пожаров, возникших на землях находящихся в фонде муниципального образования сельское поселение Алакуртти.</t>
  </si>
  <si>
    <t>0400100000</t>
  </si>
  <si>
    <t xml:space="preserve">            Основное мероприятие 2. Содержание систем противопожарного водоснабжения</t>
  </si>
  <si>
    <t>0400200000</t>
  </si>
  <si>
    <t xml:space="preserve">            Основное мероприятие 3. Оснащение территорий общего пользования населенных пунктов муниципального образования первичными средствами тушения пожаров и противопожарным инвентарем</t>
  </si>
  <si>
    <t>0400300000</t>
  </si>
  <si>
    <t xml:space="preserve">            Основное мероприятие 4. Организация выпуска плакатов, брошюр, буклетов, календарей, памяток профилактического характера</t>
  </si>
  <si>
    <t>0400400000</t>
  </si>
  <si>
    <t xml:space="preserve">            Основное мероприятие 5. Создание условий для организации добровольной пожарной охраны, а также участия граждан в обеспечении первичных мер пожарной безопасности в иных формах</t>
  </si>
  <si>
    <t>0400500000</t>
  </si>
  <si>
    <t xml:space="preserve">            Основное мероприятие 6. Обеспечение технически-исправного состояния и боевой готовности автомобиля АЦ-40(ЗИЛ-131)</t>
  </si>
  <si>
    <t>0400600000</t>
  </si>
  <si>
    <t xml:space="preserve">        Муниципальная программа 6. “Обеспечение комфортной среды проживания населения муниципального образования сельское поселение Алакуртти Кандалакшского района”</t>
  </si>
  <si>
    <t xml:space="preserve">            Основное мероприятие 1. Регулирование численности безнадзорных животных</t>
  </si>
  <si>
    <t xml:space="preserve">        Муниципальная программа 5. “Развитие транспортной системы в муниципальном образовании сельское поселение Алакуртти Кандалакшского района”</t>
  </si>
  <si>
    <t xml:space="preserve">          Подпрограмма 1. “Развитие транспортной инфраструктуры муниципального образования сельское Алакуртти Кандалакшского района”</t>
  </si>
  <si>
    <t xml:space="preserve">            Основное мероприятие 3. Ремонт и капитальный ремонт автомобильных дорог и искусственных сооружений на них, оказание услуг по уборке снега, оплата административного штрафа</t>
  </si>
  <si>
    <t>0510300000</t>
  </si>
  <si>
    <t xml:space="preserve">          Подпрограмма 2. “Повышение безопасности дорожного движения и снижения дорожно-транспортного травматизма в муниципальном образовании сельское поселение Алакуртти  Кандалакшского района”</t>
  </si>
  <si>
    <t>0520500000</t>
  </si>
  <si>
    <t xml:space="preserve">            Основное мероприятие 9. Содержание автомобильных дорог и сооружений на них в границах муниципального образования сельского поселения Алакуртти Кандалакшского района</t>
  </si>
  <si>
    <t>0520900000</t>
  </si>
  <si>
    <t xml:space="preserve">          Подпрограмма 3. “Регулирование земельных отношений на территории муниципального образования сельское поселение Алакуртти Кандалакшского района”</t>
  </si>
  <si>
    <t xml:space="preserve">            Основное мероприятие 1. Проведение кадастровых работ в отношении земельных участков под объектами недвижимости, находящейся в муниципальной собственности.</t>
  </si>
  <si>
    <t>0630100000</t>
  </si>
  <si>
    <t xml:space="preserve">          Подпрограмма 4. “Поддержка и развитие коммунального хозяйства муниципального образования сельское поселение Алакуртти”</t>
  </si>
  <si>
    <t>0640000000</t>
  </si>
  <si>
    <t xml:space="preserve">            Основное мероприятие 1. Компенсация выпадающих доходов ресурсоснабжающим организациям</t>
  </si>
  <si>
    <t>0640100000</t>
  </si>
  <si>
    <t xml:space="preserve">            Основное мероприятие 2. Проведение текущего ремонта и содержание пустующих муниципальных квартир, ремонт жилых помещений для ветеранов</t>
  </si>
  <si>
    <t>0640200000</t>
  </si>
  <si>
    <t xml:space="preserve">              Субсидия бюджетным учреждениям на реализацию подпрограммы “Поддержка и развитие коммунального хозяйства муниципального образования сельское поселение Алакуртти на 2014-2016 годы”</t>
  </si>
  <si>
    <t xml:space="preserve">        Муниципальная программа 7. “Энергоэффективность и развитие энергетики муниципального образования сельское поселение Алакуртти Кандалакшского района”</t>
  </si>
  <si>
    <t xml:space="preserve">          Подпрограмма 1. “Энергосбережение и повышение энергоэффективности социальной сферы муниципального образования сельское поселение Алакуртти Кандалакшского района”.</t>
  </si>
  <si>
    <t>0710000000</t>
  </si>
  <si>
    <t>0710100000</t>
  </si>
  <si>
    <t xml:space="preserve">          Подпрограмма 1. “Благоустройство сельских территорий муниципального образования сельское поселение Алакуртти”</t>
  </si>
  <si>
    <t xml:space="preserve">            Основное мероприятие 1. Обеспечение бесперебойной работы уличного освещения</t>
  </si>
  <si>
    <t>0610100000</t>
  </si>
  <si>
    <t xml:space="preserve">              Субсидия бюджетным учреждениям на реализацию подпрограммы “Благоустройство сельских территорий муниципального образования сельское поселение Алакуртти на 2014-2016 годы”</t>
  </si>
  <si>
    <t xml:space="preserve">            Основное мероприятие 3. Разработка схем теплоснабжения, водоснабжения и водоотведения на территории муниципального образования с.п. Алакуртти, разработка программы комплексного развития на основании схем</t>
  </si>
  <si>
    <t>0640300000</t>
  </si>
  <si>
    <t>0640300050</t>
  </si>
  <si>
    <t xml:space="preserve">            Основное мероприятие 3. Благоустройство мест сбора мусора</t>
  </si>
  <si>
    <t>0610300000</t>
  </si>
  <si>
    <t>0610300050</t>
  </si>
  <si>
    <t xml:space="preserve">            Основное мероприятие 4. Выполнение муниципального задания</t>
  </si>
  <si>
    <t>0640400000</t>
  </si>
  <si>
    <t>0640400050</t>
  </si>
  <si>
    <t xml:space="preserve">            Основное мероприятие 5. Содержание пустующего нежилого муниципального фонда</t>
  </si>
  <si>
    <t>0640500000</t>
  </si>
  <si>
    <t>0640500050</t>
  </si>
  <si>
    <t>0310251440</t>
  </si>
  <si>
    <t xml:space="preserve">        Муниципальная программа 8. “Развитие культуры и сохранение культурного наследия муниципального образования сельское поселение Алакуртти”</t>
  </si>
  <si>
    <t xml:space="preserve">          Подпрограмма 1. “Наследие”</t>
  </si>
  <si>
    <t xml:space="preserve">            Основное мероприятие 1. Развитие библиотечного дела муниципального образования с п. Алакуртти</t>
  </si>
  <si>
    <t>0810100000</t>
  </si>
  <si>
    <t xml:space="preserve">              Субсидия бюджетным учреждениям на реализацию подпрограммы “Наследие”</t>
  </si>
  <si>
    <t>0810100050</t>
  </si>
  <si>
    <t>0810170620</t>
  </si>
  <si>
    <t>0810171030</t>
  </si>
  <si>
    <t xml:space="preserve">              Средства местного бюджета на софинансирование к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</si>
  <si>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08101S0620</t>
  </si>
  <si>
    <t xml:space="preserve">              Средства местного бюджета на софинансирование к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</si>
  <si>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08101S1030</t>
  </si>
  <si>
    <t xml:space="preserve">          Подпрограмма  2. “Искусство”</t>
  </si>
  <si>
    <t xml:space="preserve">            Основное мероприятие 1. Обеспечение развития творческого потенциала и организации досуга населения с. п. Алакуртти</t>
  </si>
  <si>
    <t>0820100000</t>
  </si>
  <si>
    <t xml:space="preserve">              Субсидия бюджетным учреждениям на реализацию подпрограммы “Искусство на 2016 год”</t>
  </si>
  <si>
    <t>0820100050</t>
  </si>
  <si>
    <t>08201S1030</t>
  </si>
  <si>
    <t xml:space="preserve">        Муниципальная программа 10. “Социальная политика муниципального образования сельское поселение Алакуртти Кандалакшского района”</t>
  </si>
  <si>
    <t xml:space="preserve">            Основное мероприятие 1. Выплата ежемесячной доплаты к трудовой пенсии, лицу, замещавшему муниципальную должность главы муниципального образования сельское поселение Алакуртти</t>
  </si>
  <si>
    <t>1000100000</t>
  </si>
  <si>
    <t xml:space="preserve">              Доплаты к пенсиям муниципальных служащих</t>
  </si>
  <si>
    <t>1000180300</t>
  </si>
  <si>
    <t xml:space="preserve">        Муниципальная программа 9. “Развитие физической культуры и спорта в муниципальном образовании сельское поселение Алакуртти”</t>
  </si>
  <si>
    <t xml:space="preserve">            Основное мероприятие 1. Реализация мероприятий по пропаганде здорового образа жизни и вовлечению населения в занятия физической культурой и массовым спортом</t>
  </si>
  <si>
    <t>0900100000</t>
  </si>
  <si>
    <t xml:space="preserve">              Субсидии бюджетным учреждениям на реализацию муниципальной программы “Развитие физической культуры и спорта в муниципальном образовании сельское поселение Алакуртти на 2016 год”</t>
  </si>
  <si>
    <t>0900100050</t>
  </si>
  <si>
    <t xml:space="preserve">            Основное мероприятие 2. Реализация и оказание муниципальных услуг (работ) в сфере физической культуры и спорта</t>
  </si>
  <si>
    <t>0900200000</t>
  </si>
  <si>
    <t>0900200050</t>
  </si>
  <si>
    <t xml:space="preserve">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</si>
  <si>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Подпрограмма 1. “Повышение эффективности муниципального управления в муниципальном образовании сельского поселения Алакуртти Кандалакшского района”</t>
  </si>
  <si>
    <t xml:space="preserve">        Основное мероприятие 1. “Обеспечение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значения”</t>
  </si>
  <si>
    <t xml:space="preserve">    Муниципальная программа 2. “Информационное общество муниципального образования сельское поселение Алакуртти Кандалакшского района”</t>
  </si>
  <si>
    <t xml:space="preserve">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</si>
  <si>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</si>
  <si>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Подпрограмма 1. “Управление муниципальными финансами муниципального образования сельское поселение Алакуртти Кандалакшского района”</t>
  </si>
  <si>
    <t xml:space="preserve">        Основное мероприятие 1. Организация выполнения расходных обязательств муниципального образования</t>
  </si>
  <si>
    <t xml:space="preserve">        Основное мероприятие 2. Организация межбюджетного взаимодействия</t>
  </si>
  <si>
    <t xml:space="preserve">    Муниципальная программа 4. “Обеспечение первичных мер пожарной безопасности на территории муниципального образования сельское поселение Алакуртти Кандалакшского района”</t>
  </si>
  <si>
    <t xml:space="preserve">        Основное мероприятие 1. Заключение договора на защиту и тушение пожаров, возникших на землях находящихся в фонде муниципального образования сельское поселение Алакуртти.</t>
  </si>
  <si>
    <t xml:space="preserve">        Основное мероприятие 2. Содержание систем противопожарного водоснабжения</t>
  </si>
  <si>
    <t xml:space="preserve">        Основное мероприятие 3. Оснащение территорий общего пользования населенных пунктов муниципального образования первичными средствами тушения пожаров и противопожарным инвентарем</t>
  </si>
  <si>
    <t xml:space="preserve">        Основное мероприятие 4. Организация выпуска плакатов, брошюр, буклетов, календарей, памяток профилактического характера</t>
  </si>
  <si>
    <t xml:space="preserve">        Основное мероприятие 5. Создание условий для организации добровольной пожарной охраны, а также участия граждан в обеспечении первичных мер пожарной безопасности в иных формах</t>
  </si>
  <si>
    <t xml:space="preserve">        Основное мероприятие 6. Обеспечение технически-исправного состояния и боевой готовности автомобиля АЦ-40(ЗИЛ-131)</t>
  </si>
  <si>
    <t xml:space="preserve">    Муниципальная программа 5. “Развитие транспортной системы в муниципальном образовании сельское поселение Алакуртти Кандалакшского района”</t>
  </si>
  <si>
    <t xml:space="preserve">      Подпрограмма 1. “Развитие транспортной инфраструктуры муниципального образования сельское Алакуртти Кандалакшского района”</t>
  </si>
  <si>
    <t xml:space="preserve">        Основное мероприятие 3. Ремонт и капитальный ремонт автомобильных дорог и искусственных сооружений на них, оказание услуг по уборке снега, оплата административного штрафа</t>
  </si>
  <si>
    <t xml:space="preserve">      Подпрограмма 2. “Повышение безопасности дорожного движения и снижения дорожно-транспортного травматизма в муниципальном образовании сельское поселение Алакуртти  Кандалакшского района”</t>
  </si>
  <si>
    <t xml:space="preserve">        Основное мероприятие 9. Содержание автомобильных дорог и сооружений на них в границах муниципального образования сельского поселения Алакуртти Кандалакшского района</t>
  </si>
  <si>
    <t xml:space="preserve">    Муниципальная программа 6. “Обеспечение комфортной среды проживания населения муниципального образования сельское поселение Алакуртти Кандалакшского района”</t>
  </si>
  <si>
    <t xml:space="preserve">      Подпрограмма 1. “Благоустройство сельских территорий муниципального образования сельское поселение Алакуртти”</t>
  </si>
  <si>
    <t xml:space="preserve">        Основное мероприятие 1. Обеспечение бесперебойной работы уличного освещения</t>
  </si>
  <si>
    <t xml:space="preserve">        Основное мероприятие 3. Благоустройство мест сбора мусора</t>
  </si>
  <si>
    <t xml:space="preserve">        Основное мероприятие 1. Регулирование численности безнадзорных животных</t>
  </si>
  <si>
    <t xml:space="preserve">      Подпрограмма 3. “Регулирование земельных отношений на территории муниципального образования сельское поселение Алакуртти Кандалакшского района”</t>
  </si>
  <si>
    <t xml:space="preserve">        Основное мероприятие 1. Проведение кадастровых работ в отношении земельных участков под объектами недвижимости, находящейся в муниципальной собственности.</t>
  </si>
  <si>
    <t xml:space="preserve">      Подпрограмма 4. “Поддержка и развитие коммунального хозяйства муниципального образования сельское поселение Алакуртти”</t>
  </si>
  <si>
    <t xml:space="preserve">        Основное мероприятие 1. Компенсация выпадающих доходов ресурсоснабжающим организациям</t>
  </si>
  <si>
    <t xml:space="preserve">        Основное мероприятие 2. Проведение текущего ремонта и содержание пустующих муниципальных квартир, ремонт жилых помещений для ветеранов</t>
  </si>
  <si>
    <t xml:space="preserve">        Основное мероприятие 3. Разработка схем теплоснабжения, водоснабжения и водоотведения на территории муниципального образования с.п. Алакуртти, разработка программы комплексного развития на основании схем</t>
  </si>
  <si>
    <t xml:space="preserve">        Основное мероприятие 4. Выполнение муниципального задания</t>
  </si>
  <si>
    <t xml:space="preserve">        Основное мероприятие 5. Содержание пустующего нежилого муниципального фонда</t>
  </si>
  <si>
    <t xml:space="preserve">    Муниципальная программа 7. “Энергоэффективность и развитие энергетики муниципального образования сельское поселение Алакуртти Кандалакшского района”</t>
  </si>
  <si>
    <t xml:space="preserve">      Подпрограмма 1. “Энергосбережение и повышение энергоэффективности социальной сферы муниципального образования сельское поселение Алакуртти Кандалакшского района”.</t>
  </si>
  <si>
    <t xml:space="preserve">    Муниципальная программа 8. “Развитие культуры и сохранение культурного наследия муниципального образования сельское поселение Алакуртти”</t>
  </si>
  <si>
    <t xml:space="preserve">      Подпрограмма 1. “Наследие”</t>
  </si>
  <si>
    <t xml:space="preserve">        Основное мероприятие 1. Развитие библиотечного дела муниципального образования с п. Алакуртти</t>
  </si>
  <si>
    <t xml:space="preserve">      Подпрограмма  2. “Искусство”</t>
  </si>
  <si>
    <t xml:space="preserve">        Основное мероприятие 1. Обеспечение развития творческого потенциала и организации досуга населения с. п. Алакуртти</t>
  </si>
  <si>
    <t xml:space="preserve">    Муниципальная программа 9. “Развитие физической культуры и спорта в муниципальном образовании сельское поселение Алакуртти”</t>
  </si>
  <si>
    <t xml:space="preserve">        Основное мероприятие 1. Реализация мероприятий по пропаганде здорового образа жизни и вовлечению населения в занятия физической культурой и массовым спортом</t>
  </si>
  <si>
    <t xml:space="preserve">        Основное мероприятие 2. Реализация и оказание муниципальных услуг (работ) в сфере физической культуры и спорта</t>
  </si>
  <si>
    <t xml:space="preserve">    Муниципальная программа 10. “Социальная политика муниципального образования сельское поселение Алакуртти Кандалакшского района”</t>
  </si>
  <si>
    <t xml:space="preserve">        Основное мероприятие 1. Выплата ежемесячной доплаты к трудовой пенсии, лицу, замещавшему муниципальную должность главы муниципального образования сельское поселение Алакуртти</t>
  </si>
  <si>
    <t xml:space="preserve">    Администрация сельского поселения Алакуртти Кандалакшского района</t>
  </si>
  <si>
    <t xml:space="preserve">  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</si>
  <si>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    Подпрограмма 1. “Управление муниципальными финансами муниципального образования сельское поселение Алакуртти Кандалакшского района”</t>
  </si>
  <si>
    <t xml:space="preserve">              Основное мероприятие 1. Организация выполнения расходных обязательств муниципального образования</t>
  </si>
  <si>
    <t xml:space="preserve">              Основное мероприятие 2. Организация межбюджетного взаимодействия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</si>
  <si>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</si>
  <si>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</si>
  <si>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Муниципальная программа 6. “Обеспечение комфортной среды проживания населения муниципального образования сельское поселение Алакуртти Кандалакшского района”</t>
  </si>
  <si>
    <t xml:space="preserve">              Основное мероприятие 1. Регулирование численности безнадзорных животных</t>
  </si>
  <si>
    <t xml:space="preserve">          Муниципальная программа 2. “Информационное общество муниципального образования сельское поселение Алакуртти Кандалакшского района”</t>
  </si>
  <si>
    <t xml:space="preserve">            Подпрограмма 4. “Поддержка и развитие коммунального хозяйства муниципального образования сельское поселение Алакуртти”</t>
  </si>
  <si>
    <t xml:space="preserve">              Основное мероприятие 1. Компенсация выпадающих доходов ресурсоснабжающим организациям</t>
  </si>
  <si>
    <t xml:space="preserve">          Муниципальная программа 8. “Развитие культуры и сохранение культурного наследия муниципального образования сельское поселение Алакуртти”</t>
  </si>
  <si>
    <t xml:space="preserve">            Подпрограмма 1. “Наследие”</t>
  </si>
  <si>
    <t xml:space="preserve">              Основное мероприятие 1. Развитие библиотечного дела муниципального образования с п. Алакуртти</t>
  </si>
  <si>
    <t xml:space="preserve">            Подпрограмма  2. “Искусство”</t>
  </si>
  <si>
    <t xml:space="preserve">              Основное мероприятие 1. Обеспечение развития творческого потенциала и организации досуга населения с. п. Алакуртти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</si>
  <si>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расходов, разделам, подразделам классификации расходов бюджета </t>
  </si>
  <si>
    <t>Код целевой статьи</t>
  </si>
  <si>
    <t>Порядок межбюдж. Трансфнертов на исполнение полномочий - см. Ворд</t>
  </si>
  <si>
    <t xml:space="preserve">              Расходы на выплаты по оплате труда  главы муниципального образования</t>
  </si>
  <si>
    <t>0110101010</t>
  </si>
  <si>
    <t xml:space="preserve">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</si>
  <si>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0110113060</t>
  </si>
  <si>
    <t xml:space="preserve">              Расходы на выплаты по оплате труда  муниципальных служащих органов местного самоуправления</t>
  </si>
  <si>
    <t>0110106010</t>
  </si>
  <si>
    <t xml:space="preserve">              Расходы на обеспечение функций муниципальных служащих органов местного самоуправления</t>
  </si>
  <si>
    <t>0110106030</t>
  </si>
  <si>
    <t xml:space="preserve">              Расходы на выплаты по оплате труда  главы местной администрации</t>
  </si>
  <si>
    <t>0110104010</t>
  </si>
  <si>
    <t xml:space="preserve">              Расходы на выплату по оплате труда  немуниципальных служащих аппарата органов местного самоуправления</t>
  </si>
  <si>
    <t>0110107010</t>
  </si>
  <si>
    <t xml:space="preserve">              Резервные фонды местных администраций</t>
  </si>
  <si>
    <t>0110180330</t>
  </si>
  <si>
    <t xml:space="preserve">                  Резервные средства</t>
  </si>
  <si>
    <t xml:space="preserve">              Расходы на реализацию подпрограммы “Развитие муниципальной службы в муниципальном образовании сельское поселение Алакуртти Кандалакшского района Мурманской области на 2014-2016 г.г.”</t>
  </si>
  <si>
    <t>0110100070</t>
  </si>
  <si>
    <t xml:space="preserve">              Иные мероприятия, направленные на развитие межбюджетного взаимодействия</t>
  </si>
  <si>
    <t>0110181020</t>
  </si>
  <si>
    <t xml:space="preserve">                Межбюджетные трансферты</t>
  </si>
  <si>
    <t xml:space="preserve">                  Иные межбюджетные трансферты</t>
  </si>
  <si>
    <t xml:space="preserve">              Расходы на реализацию муниципальной программы “Информационное общество муниципального образования сельское поселение Алакуртти Кандалакшского района на 2014-2016”</t>
  </si>
  <si>
    <t>0200100070</t>
  </si>
  <si>
    <t xml:space="preserve">              Расходы на реализацию муниципальной программы “Информационное общество муниципального образования сельское поселение Алакуртти Кандалакшского района на 2014-2016 годы"</t>
  </si>
  <si>
    <t>0200200070</t>
  </si>
  <si>
    <t xml:space="preserve">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</si>
  <si>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>0310180360</t>
  </si>
  <si>
    <t>0310275540</t>
  </si>
  <si>
    <t xml:space="preserve">              Осуществление первичного воинского учета на территориях, где отсутствуют военные комиссариаты</t>
  </si>
  <si>
    <t>0310251180</t>
  </si>
  <si>
    <t xml:space="preserve">             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</si>
  <si>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>0110100100</t>
  </si>
  <si>
    <t xml:space="preserve">              Расходы на реализацию муниципальной программы “Обеспечение первичных мер пожарной безопасности на территории муниципального образования сельское поселение Алакуртти Кандалакшского района на 2014-2016 годы”</t>
  </si>
  <si>
    <t>0400100070</t>
  </si>
  <si>
    <t xml:space="preserve">              Расходы на реализацию муниципальной программы “Обеспечение первичных мер пожарной безопасности на территории муниципального образования сельское поселение Алакуртти Кандалакшского района”</t>
  </si>
  <si>
    <t>0400200070</t>
  </si>
  <si>
    <t>0400300070</t>
  </si>
  <si>
    <t>0400400070</t>
  </si>
  <si>
    <t>0400500070</t>
  </si>
  <si>
    <t>0400600070</t>
  </si>
  <si>
    <t xml:space="preserve">              Субвенция на осуществление деятельности по отлову и содержанию безнадзорных животных</t>
  </si>
  <si>
    <t xml:space="preserve">              Субсидия бюджетным учреждениям на реализацию подпрограммы “Развитие транспортной инфраструктуры муниципального образования сельское Алакуртти Кандалакшского района на 2014-2016 гг.”</t>
  </si>
  <si>
    <t>0510300050</t>
  </si>
  <si>
    <t xml:space="preserve">              Субсидия бюджетным учреждениям на реализацию подпрограммы “Повышение безопасности дорожного движения и снижения дорожно-транспортного травматизма в муниципальном образовании сельское поселение Алакуртти  Кандалакшского района на 2014-2016 годы”</t>
  </si>
  <si>
    <t>0520500050</t>
  </si>
  <si>
    <t xml:space="preserve">              Субсидия бюджетным учреждения на реализацию подпрограммы "Повышение безопасности дорожного движения и снижения дорожно-транспортного травматизма в муниципальном образовании сельское поселение Алакуртти Кандалакшского района"</t>
  </si>
  <si>
    <t>0520900050</t>
  </si>
  <si>
    <t>0200270570</t>
  </si>
  <si>
    <t xml:space="preserve">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</si>
  <si>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02002S0570</t>
  </si>
  <si>
    <t xml:space="preserve">              Субсидия бюджетным учреждениям на реализацию подпрограммы “Регулирование земельных отношений на территории муниципального образования сельское поселение Алакуртти Кандалакшского района на 2014-2016 годы”</t>
  </si>
  <si>
    <t>0630100050</t>
  </si>
  <si>
    <t>0640181040</t>
  </si>
  <si>
    <t>0640200050</t>
  </si>
  <si>
    <t xml:space="preserve">              Субсидия бюджетным учреждениям на реализацию подпрограммы “Энергосбережение и повышение энергоэффективности социальной сферы муниципального образования сельское поселение Алакуртти Кандалакшского района на 2014-2016 годы”.</t>
  </si>
  <si>
    <t>0610100050</t>
  </si>
  <si>
    <t xml:space="preserve">          Расходы на реализацию подпрограммы “Развитие муниципальной службы в муниципальном образовании сельское поселение Алакуртти Кандалакшского района Мурманской области на 2014-2016 г.г.”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</si>
  <si>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</si>
  <si>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</si>
  <si>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    ОБЩЕГОСУДАРСТВЕННЫЕ ВОПРОСЫ</t>
  </si>
  <si>
    <t xml:space="preserve">                  Другие общегосударственные вопросы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</si>
  <si>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</si>
  <si>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</si>
  <si>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</si>
  <si>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 xml:space="preserve">            Межбюджетные трансферты</t>
  </si>
  <si>
    <t xml:space="preserve">              Иные межбюджетные трансферты</t>
  </si>
  <si>
    <t xml:space="preserve">                НАЦИОНАЛЬНАЯ БЕЗОПАСНОСТЬ И ПРАВООХРАНИТЕЛЬНАЯ ДЕЯТЕЛЬНОСТЬ</t>
  </si>
  <si>
    <t xml:space="preserve">                  Защита населения и территории от чрезвычайных ситуаций природного и техногенного характера, гражданская оборона</t>
  </si>
  <si>
    <t xml:space="preserve">          Расходы на выплаты по оплате труда  главы муниципального образования</t>
  </si>
  <si>
    <t xml:space="preserve">                  Функционирование высшего должностного лица субъекта Российской Федерации и муниципального образования</t>
  </si>
  <si>
    <t xml:space="preserve">          Расходы на выплаты по оплате труда  главы местной администрации</t>
  </si>
  <si>
    <t xml:space="preserve">      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</si>
  <si>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Расходы на выплаты по оплате труда  муниципальных служащих органов местного самоуправления</t>
  </si>
  <si>
    <t xml:space="preserve">    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</si>
  <si>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обеспечение функций муниципальных служащих органов местного самоуправления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</si>
  <si>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</si>
  <si>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</si>
  <si>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  Расходы на выплату по оплате труда  немуниципальных служащих аппарата органов местного самоуправления</t>
  </si>
  <si>
    <t xml:space="preserve">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</si>
  <si>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Резервные фонды местных администраций</t>
  </si>
  <si>
    <t xml:space="preserve">              Резервные средства</t>
  </si>
  <si>
    <t xml:space="preserve">                  Резервные фонды</t>
  </si>
  <si>
    <t xml:space="preserve">          Иные мероприятия, направленные на развитие межбюджетного взаимодействия</t>
  </si>
  <si>
    <t xml:space="preserve">          Расходы на реализацию муниципальной программы “Информационное общество муниципального образования сельское поселение Алакуртти Кандалакшского района на 2014-2016”</t>
  </si>
  <si>
    <t xml:space="preserve">          Расходы на реализацию муниципальной программы “Информационное общество муниципального образования сельское поселение Алакуртти Кандалакшского района на 2014-2016 годы"</t>
  </si>
  <si>
    <t xml:space="preserve">                НАЦИОНАЛЬНАЯ ЭКОНОМИКА</t>
  </si>
  <si>
    <t xml:space="preserve">                  Связь и информатика</t>
  </si>
  <si>
    <t xml:space="preserve">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</si>
  <si>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</si>
  <si>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</si>
  <si>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    НАЦИОНАЛЬНАЯ ОБОРОНА</t>
  </si>
  <si>
    <t xml:space="preserve">                  Мобилизационная и вневойсковая подготовка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</si>
  <si>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</si>
  <si>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</si>
  <si>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</si>
  <si>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 xml:space="preserve">                КУЛЬТУРА, КИНЕМАТОГРАФИЯ</t>
  </si>
  <si>
    <t xml:space="preserve">                  Культура</t>
  </si>
  <si>
    <t xml:space="preserve">          Расходы на реализацию муниципальной программы “Обеспечение первичных мер пожарной безопасности на территории муниципального образования сельское поселение Алакуртти Кандалакшского района на 2014-2016 годы”</t>
  </si>
  <si>
    <t xml:space="preserve">                  Другие вопросы в области национальной безопасности и правоохранительной деятельности</t>
  </si>
  <si>
    <t xml:space="preserve">          Расходы на реализацию муниципальной программы “Обеспечение первичных мер пожарной безопасности на территории муниципального образования сельское поселение Алакуртти Кандалакшского района”</t>
  </si>
  <si>
    <t xml:space="preserve">          Субсидия бюджетным учреждениям на реализацию подпрограммы “Развитие транспортной инфраструктуры муниципального образования сельское Алакуртти Кандалакшского района на 2014-2016 гг.”</t>
  </si>
  <si>
    <t xml:space="preserve">                  Дорожное хозяйство (дорожные фонды)</t>
  </si>
  <si>
    <t xml:space="preserve">          Субсидия бюджетным учреждениям на реализацию подпрограммы “Повышение безопасности дорожного движения и снижения дорожно-транспортного травматизма в муниципальном образовании сельское поселение Алакуртти  Кандалакшского района на 2014-2016 годы”</t>
  </si>
  <si>
    <t xml:space="preserve">          Субсидия бюджетным учреждения на реализацию подпрограммы "Повышение безопасности дорожного движения и снижения дорожно-транспортного травматизма в муниципальном образовании сельское поселение Алакуртти Кандалакшского района"</t>
  </si>
  <si>
    <t xml:space="preserve">          Субсидия бюджетным учреждениям на реализацию подпрограммы “Благоустройство сельских территорий муниципального образования сельское поселение Алакуртти на 2014-2016 годы”</t>
  </si>
  <si>
    <t xml:space="preserve">                ЖИЛИЩНО-КОММУНАЛЬНОЕ ХОЗЯЙСТВО</t>
  </si>
  <si>
    <t xml:space="preserve">                  Коммунальное хозяйство</t>
  </si>
  <si>
    <t xml:space="preserve">                  Благоустройство</t>
  </si>
  <si>
    <t xml:space="preserve">          Субвенция на осуществление деятельности по отлову и содержанию безнадзорных животных</t>
  </si>
  <si>
    <t xml:space="preserve">                  Сельское хозяйство и рыболовство</t>
  </si>
  <si>
    <t xml:space="preserve">          Субсидия бюджетным учреждениям на реализацию подпрограммы “Регулирование земельных отношений на территории муниципального образования сельское поселение Алакуртти Кандалакшского района на 2014-2016 годы”</t>
  </si>
  <si>
    <t xml:space="preserve">                  Другие вопросы в области национальной экономики</t>
  </si>
  <si>
    <t xml:space="preserve">                  Жилищное хозяйство</t>
  </si>
  <si>
    <t xml:space="preserve">          Субсидия бюджетным учреждениям на реализацию подпрограммы “Поддержка и развитие коммунального хозяйства муниципального образования сельское поселение Алакуртти на 2014-2016 годы”</t>
  </si>
  <si>
    <t xml:space="preserve">                  Другие вопросы в области жилищно-коммунального хозяйства</t>
  </si>
  <si>
    <t xml:space="preserve">          Субсидия бюджетным учреждениям на реализацию подпрограммы “Энергосбережение и повышение энергоэффективности социальной сферы муниципального образования сельское поселение Алакуртти Кандалакшского района на 2014-2016 годы”.</t>
  </si>
  <si>
    <t xml:space="preserve">          Субсидия бюджетным учреждениям на реализацию подпрограммы “Наследие”</t>
  </si>
  <si>
    <t xml:space="preserve">          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</si>
  <si>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          Средства местного бюджета на софинансирование к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</si>
  <si>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 xml:space="preserve">          Средства местного бюджета на софинансирование к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</si>
  <si>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          Субсидия бюджетным учреждениям на реализацию подпрограммы “Искусство на 2016 год”</t>
  </si>
  <si>
    <t xml:space="preserve">          Субсидии бюджетным учреждениям на реализацию муниципальной программы “Развитие физической культуры и спорта в муниципальном образовании сельское поселение Алакуртти на 2016 год”</t>
  </si>
  <si>
    <t xml:space="preserve">                ФИЗИЧЕСКАЯ КУЛЬТУРА И СПОРТ</t>
  </si>
  <si>
    <t xml:space="preserve">                  Физическая культура</t>
  </si>
  <si>
    <t xml:space="preserve">          Доплаты к пенсиям муниципальных служащих</t>
  </si>
  <si>
    <t xml:space="preserve">            Социальное обеспечение и иные выплаты населению</t>
  </si>
  <si>
    <t xml:space="preserve">              Социальные выплаты гражданам, кроме публичных нормативных социальных выплат</t>
  </si>
  <si>
    <t xml:space="preserve">                СОЦИАЛЬНАЯ ПОЛИТИКА</t>
  </si>
  <si>
    <t xml:space="preserve">                  Пенсионное обеспечение</t>
  </si>
  <si>
    <t xml:space="preserve">  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</si>
  <si>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        Иные бюджетные ассигнования</t>
  </si>
  <si>
    <t xml:space="preserve">                    Уплата налогов, сборов и иных платежей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</si>
  <si>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</si>
  <si>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</si>
  <si>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 xml:space="preserve">                Осуществление первичного воинского учета на территориях, где отсутствуют военные комиссариаты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</si>
  <si>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</si>
  <si>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Расходы на выплаты персоналу государственных (муниципальных) органов</t>
  </si>
  <si>
    <t xml:space="preserve">                Субвенция на осуществление деятельности по отлову и содержанию безнадзорных животных</t>
  </si>
  <si>
    <t xml:space="preserve">                  Предоставление субсидий бюджетным, автономным учреждениям и иным некоммерческим организациям</t>
  </si>
  <si>
    <t xml:space="preserve">                    Субсидии бюджетным учреждениям</t>
  </si>
  <si>
    <t xml:space="preserve">      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</si>
  <si>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      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</si>
  <si>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</si>
  <si>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</si>
  <si>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    Подпрограмма 1. “Повышение эффективности муниципального управления в муниципальном образовании сельского поселения Алакуртти Кандалакшского района”</t>
  </si>
  <si>
    <t xml:space="preserve">              Основное мероприятие 1. “Обеспечение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значения”</t>
  </si>
  <si>
    <t xml:space="preserve">                Расходы на выплаты по оплате труда  главы муниципального образования</t>
  </si>
  <si>
    <t xml:space="preserve">  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</si>
  <si>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</si>
  <si>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Расходы на выплаты по оплате труда  муниципальных служащих органов местного самоуправления</t>
  </si>
  <si>
    <t xml:space="preserve">                Расходы на обеспечение функций муниципальных служащих органов местного самоуправления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</si>
  <si>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</si>
  <si>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Расходы на выплаты по оплате труда  главы местной администрации</t>
  </si>
  <si>
    <t xml:space="preserve">                Расходы на выплату по оплате труда  немуниципальных служащих аппарата органов местного самоуправления</t>
  </si>
  <si>
    <t xml:space="preserve">        Резервные фонды</t>
  </si>
  <si>
    <t xml:space="preserve">                Резервные фонды местных администраций</t>
  </si>
  <si>
    <t xml:space="preserve">                    Резервные средства</t>
  </si>
  <si>
    <t xml:space="preserve">                Расходы на реализацию подпрограммы “Развитие муниципальной службы в муниципальном образовании сельское поселение Алакуртти Кандалакшского района Мурманской области на 2014-2016 г.г.”</t>
  </si>
  <si>
    <t xml:space="preserve">                Иные мероприятия, направленные на развитие межбюджетного взаимодействия</t>
  </si>
  <si>
    <t xml:space="preserve">                  Межбюджетные трансферты</t>
  </si>
  <si>
    <t xml:space="preserve">                    Иные межбюджетные трансферты</t>
  </si>
  <si>
    <t xml:space="preserve">      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</si>
  <si>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            Расходы на реализацию муниципальной программы “Информационное общество муниципального образования сельское поселение Алакуртти Кандалакшского района на 2014-2016”</t>
  </si>
  <si>
    <t xml:space="preserve">                Расходы на реализацию муниципальной программы “Информационное общество муниципального образования сельское поселение Алакуртти Кандалакшского района на 2014-2016 годы"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</si>
  <si>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</si>
  <si>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</si>
  <si>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     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</si>
  <si>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 xml:space="preserve">        Другие вопросы в области национальной безопасности и правоохранительной деятельности</t>
  </si>
  <si>
    <t xml:space="preserve">          Муниципальная программа 4. “Обеспечение первичных мер пожарной безопасности на территории муниципального образования сельское поселение Алакуртти Кандалакшского района”</t>
  </si>
  <si>
    <t xml:space="preserve">              Основное мероприятие 1. Заключение договора на защиту и тушение пожаров, возникших на землях находящихся в фонде муниципального образования сельское поселение Алакуртти.</t>
  </si>
  <si>
    <t xml:space="preserve">                Расходы на реализацию муниципальной программы “Обеспечение первичных мер пожарной безопасности на территории муниципального образования сельское поселение Алакуртти Кандалакшского района на 2014-2016 годы”</t>
  </si>
  <si>
    <t xml:space="preserve">              Основное мероприятие 2. Содержание систем противопожарного водоснабжения</t>
  </si>
  <si>
    <t xml:space="preserve">                Расходы на реализацию муниципальной программы “Обеспечение первичных мер пожарной безопасности на территории муниципального образования сельское поселение Алакуртти Кандалакшского района”</t>
  </si>
  <si>
    <t xml:space="preserve">              Основное мероприятие 3. Оснащение территорий общего пользования населенных пунктов муниципального образования первичными средствами тушения пожаров и противопожарным инвентарем</t>
  </si>
  <si>
    <t xml:space="preserve">              Основное мероприятие 4. Организация выпуска плакатов, брошюр, буклетов, календарей, памяток профилактического характера</t>
  </si>
  <si>
    <t xml:space="preserve">              Основное мероприятие 5. Создание условий для организации добровольной пожарной охраны, а также участия граждан в обеспечении первичных мер пожарной безопасности в иных формах</t>
  </si>
  <si>
    <t xml:space="preserve">              Основное мероприятие 6. Обеспечение технически-исправного состояния и боевой готовности автомобиля АЦ-40(ЗИЛ-131)</t>
  </si>
  <si>
    <t xml:space="preserve">        Дорожное хозяйство (дорожные фонды)</t>
  </si>
  <si>
    <t xml:space="preserve">          Муниципальная программа 5. “Развитие транспортной системы в муниципальном образовании сельское поселение Алакуртти Кандалакшского района”</t>
  </si>
  <si>
    <t xml:space="preserve">            Подпрограмма 1. “Развитие транспортной инфраструктуры муниципального образования сельское Алакуртти Кандалакшского района”</t>
  </si>
  <si>
    <t xml:space="preserve">              Основное мероприятие 3. Ремонт и капитальный ремонт автомобильных дорог и искусственных сооружений на них, оказание услуг по уборке снега, оплата административного штрафа</t>
  </si>
  <si>
    <t xml:space="preserve">                Субсидия бюджетным учреждениям на реализацию подпрограммы “Развитие транспортной инфраструктуры муниципального образования сельское Алакуртти Кандалакшского района на 2014-2016 гг.”</t>
  </si>
  <si>
    <t xml:space="preserve">            Подпрограмма 2. “Повышение безопасности дорожного движения и снижения дорожно-транспортного травматизма в муниципальном образовании сельское поселение Алакуртти  Кандалакшского района”</t>
  </si>
  <si>
    <t xml:space="preserve">                Субсидия бюджетным учреждениям на реализацию подпрограммы “Повышение безопасности дорожного движения и снижения дорожно-транспортного травматизма в муниципальном образовании сельское поселение Алакуртти  Кандалакшского района на 2014-2016 годы”</t>
  </si>
  <si>
    <t xml:space="preserve">              Основное мероприятие 9. Содержание автомобильных дорог и сооружений на них в границах муниципального образования сельского поселения Алакуртти Кандалакшского района</t>
  </si>
  <si>
    <t xml:space="preserve">                Субсидия бюджетным учреждения на реализацию подпрограммы "Повышение безопасности дорожного движения и снижения дорожно-транспортного травматизма в муниципальном образовании сельское поселение Алакуртти Кандалакшского района"</t>
  </si>
  <si>
    <t xml:space="preserve">  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</si>
  <si>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Другие вопросы в области национальной экономики</t>
  </si>
  <si>
    <t xml:space="preserve">            Подпрограмма 3. “Регулирование земельных отношений на территории муниципального образования сельское поселение Алакуртти Кандалакшского района”</t>
  </si>
  <si>
    <t xml:space="preserve">              Основное мероприятие 1. Проведение кадастровых работ в отношении земельных участков под объектами недвижимости, находящейся в муниципальной собственности.</t>
  </si>
  <si>
    <t xml:space="preserve">                Субсидия бюджетным учреждениям на реализацию подпрограммы “Регулирование земельных отношений на территории муниципального образования сельское поселение Алакуртти Кандалакшского района на 2014-2016 годы”</t>
  </si>
  <si>
    <t xml:space="preserve">              Основное мероприятие 2. Проведение текущего ремонта и содержание пустующих муниципальных квартир, ремонт жилых помещений для ветеранов</t>
  </si>
  <si>
    <t xml:space="preserve">                Субсидия бюджетным учреждениям на реализацию подпрограммы “Поддержка и развитие коммунального хозяйства муниципального образования сельское поселение Алакуртти на 2014-2016 годы”</t>
  </si>
  <si>
    <t xml:space="preserve">          Муниципальная программа 7. “Энергоэффективность и развитие энергетики муниципального образования сельское поселение Алакуртти Кандалакшского района”</t>
  </si>
  <si>
    <t xml:space="preserve">            Подпрограмма 1. “Энергосбережение и повышение энергоэффективности социальной сферы муниципального образования сельское поселение Алакуртти Кандалакшского района”.</t>
  </si>
  <si>
    <t xml:space="preserve">                Субсидия бюджетным учреждениям на реализацию подпрограммы “Энергосбережение и повышение энергоэффективности социальной сферы муниципального образования сельское поселение Алакуртти Кандалакшского района на 2014-2016 годы”.</t>
  </si>
  <si>
    <t xml:space="preserve">        Коммунальное хозяйство</t>
  </si>
  <si>
    <t xml:space="preserve">            Подпрограмма 1. “Благоустройство сельских территорий муниципального образования сельское поселение Алакуртти”</t>
  </si>
  <si>
    <t xml:space="preserve">              Основное мероприятие 1. Обеспечение бесперебойной работы уличного освещения</t>
  </si>
  <si>
    <t xml:space="preserve">                Субсидия бюджетным учреждениям на реализацию подпрограммы “Благоустройство сельских территорий муниципального образования сельское поселение Алакуртти на 2014-2016 годы”</t>
  </si>
  <si>
    <t xml:space="preserve">              Основное мероприятие 3. Разработка схем теплоснабжения, водоснабжения и водоотведения на территории муниципального образования с.п. Алакуртти, разработка программы комплексного развития на основании схем</t>
  </si>
  <si>
    <t xml:space="preserve">        Благоустройство</t>
  </si>
  <si>
    <t xml:space="preserve">              Основное мероприятие 3. Благоустройство мест сбора мусора</t>
  </si>
  <si>
    <t xml:space="preserve">        Другие вопросы в области жилищно-коммунального хозяйства</t>
  </si>
  <si>
    <t xml:space="preserve">              Основное мероприятие 4. Выполнение муниципального задания</t>
  </si>
  <si>
    <t xml:space="preserve">              Основное мероприятие 5. Содержание пустующего нежилого муниципального фонда</t>
  </si>
  <si>
    <t xml:space="preserve">                Субсидия бюджетным учреждениям на реализацию подпрограммы “Наследие”</t>
  </si>
  <si>
    <t xml:space="preserve">                Средства местного бюджета на софинансирование к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</si>
  <si>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 xml:space="preserve">                Средства местного бюджета на софинансирование к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</si>
  <si>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                Субсидия бюджетным учреждениям на реализацию подпрограммы “Искусство на 2016 год”</t>
  </si>
  <si>
    <t xml:space="preserve">      СОЦИАЛЬНАЯ ПОЛИТИКА</t>
  </si>
  <si>
    <t xml:space="preserve">        Пенсионное обеспечение</t>
  </si>
  <si>
    <t xml:space="preserve">          Муниципальная программа 10. “Социальная политика муниципального образования сельское поселение Алакуртти Кандалакшского района”</t>
  </si>
  <si>
    <t xml:space="preserve">              Основное мероприятие 1. Выплата ежемесячной доплаты к трудовой пенсии, лицу, замещавшему муниципальную должность главы муниципального образования сельское поселение Алакуртти</t>
  </si>
  <si>
    <t xml:space="preserve">                Доплаты к пенсиям муниципальных служащих</t>
  </si>
  <si>
    <t xml:space="preserve">                  Социальное обеспечение и иные выплаты населению</t>
  </si>
  <si>
    <t xml:space="preserve">                    Социальные выплаты гражданам, кроме публичных нормативных социальных выплат</t>
  </si>
  <si>
    <t xml:space="preserve">      ФИЗИЧЕСКАЯ КУЛЬТУРА И СПОРТ</t>
  </si>
  <si>
    <t xml:space="preserve">        Физическая культура</t>
  </si>
  <si>
    <t xml:space="preserve">          Муниципальная программа 9. “Развитие физической культуры и спорта в муниципальном образовании сельское поселение Алакуртти”</t>
  </si>
  <si>
    <t xml:space="preserve">              Основное мероприятие 1. Реализация мероприятий по пропаганде здорового образа жизни и вовлечению населения в занятия физической культурой и массовым спортом</t>
  </si>
  <si>
    <t xml:space="preserve">                Субсидии бюджетным учреждениям на реализацию муниципальной программы “Развитие физической культуры и спорта в муниципальном образовании сельское поселение Алакуртти на 2016 год”</t>
  </si>
  <si>
    <t xml:space="preserve">              Основное мероприятие 2. Реализация и оказание муниципальных услуг (работ) в сфере физической культуры и спорта</t>
  </si>
  <si>
    <t xml:space="preserve">                  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</si>
  <si>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 xml:space="preserve">    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</si>
  <si>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“Об административных правонарушениях”</t>
  </si>
  <si>
    <t xml:space="preserve">              Субсидия на техническое сопровождение программного обеспечения “Система автоматизированного рабочего места муниципального образования”</t>
  </si>
  <si>
    <t xml:space="preserve">              Распределение иных межбюджетных трансфертов,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участки, расположенные в границах сельских поселений, государственная собственность на которые не разграничена в 2016 году</t>
  </si>
  <si>
    <t xml:space="preserve">              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</si>
  <si>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 xml:space="preserve">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</si>
  <si>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Субсидия на техническое сопровождение программного обеспечения “Система автоматизированного рабочего места муниципального образования”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</si>
  <si>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“Об административных правонарушениях”</t>
  </si>
  <si>
    <t xml:space="preserve">          Распределение иных межбюджетных трансфертов,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участки, расположенные в границах сельских поселений, государственная собственность на которые не разграничена в 2016 году</t>
  </si>
  <si>
    <t xml:space="preserve">          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</si>
  <si>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 xml:space="preserve">      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</si>
  <si>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“Об административных правонарушениях”</t>
  </si>
  <si>
    <t xml:space="preserve">                Субсидия на техническое сопровождение программного обеспечения “Система автоматизированного рабочего места муниципального образования”</t>
  </si>
  <si>
    <t xml:space="preserve">                Распределение иных межбюджетных трансфертов,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участки, расположенные в границах сельских поселений, государственная собственность на которые не разграничена в 2016 году</t>
  </si>
  <si>
    <t xml:space="preserve">                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</si>
  <si>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"Приложение 7</t>
  </si>
  <si>
    <t>"Приложение 6</t>
  </si>
  <si>
    <r>
      <t xml:space="preserve">Перечень муниципальных программ, финансируемых из бюджета сельского поселения </t>
    </r>
    <r>
      <rPr>
        <sz val="10"/>
        <rFont val="Arial"/>
        <family val="2"/>
        <charset val="204"/>
      </rPr>
      <t xml:space="preserve"> в 2016 году</t>
    </r>
  </si>
  <si>
    <t>Ведомственная структура расходов бюджета  поселения по главным распорядителям бюджетных средств, разделам, подразделам, целевым статьям, группам (группам и подгруппам) видов расходов классификации расходов бюджета на 2016 год</t>
  </si>
  <si>
    <t>февр.</t>
  </si>
  <si>
    <t>апрель</t>
  </si>
  <si>
    <t>изменено</t>
  </si>
  <si>
    <t>За счет источников финансирования дефицита бюджета сельского поселения Алакуртти Кандалакшского района</t>
  </si>
  <si>
    <t>За счет расходов бюджета сельского поселения Алакуртти Кандалакшского района</t>
  </si>
  <si>
    <t>"Приложение  10</t>
  </si>
  <si>
    <t>Исполнение муниципальных гарантий сельского поселения Алакуртти Кандалакшского района</t>
  </si>
  <si>
    <t>"Приложение 9</t>
  </si>
  <si>
    <t>новое февраль</t>
  </si>
  <si>
    <t xml:space="preserve">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</si>
  <si>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</si>
  <si>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1100000000</t>
  </si>
  <si>
    <t>1100100000</t>
  </si>
  <si>
    <t>1100175590</t>
  </si>
  <si>
    <t xml:space="preserve">              Субвенция на организацию осуществления деятельности по отлову и содержанию безнадзорных животных</t>
  </si>
  <si>
    <t>1100175600</t>
  </si>
  <si>
    <t xml:space="preserve">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</si>
  <si>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</si>
  <si>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Субвенция на организацию осуществления деятельности по отлову и содержанию безнадзорных животных</t>
  </si>
  <si>
    <t xml:space="preserve">  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</si>
  <si>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      Субвенция на организацию осуществления деятельности по отлову и содержанию безнадзорных животных</t>
  </si>
  <si>
    <t xml:space="preserve">  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</si>
  <si>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          Расходы на компенсационные выплаты и выплаты, осуществляемые при предоставлении социальных гарантий 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</si>
  <si>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0110108400</t>
  </si>
  <si>
    <t xml:space="preserve">          Расходы на компенсационные выплаты и выплаты, осуществляемые при предоставлении социальных гарантий 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</si>
  <si>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 xml:space="preserve">                Расходы на компенсационные выплаты и выплаты, осуществляемые при предоставлении социальных гарантий 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</si>
  <si>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новое февраль, изменен июнь</t>
  </si>
  <si>
    <r>
      <t xml:space="preserve">          По доходам от взимания государственных пошлин, администрируемым органами местного самоуправления, в рамках кода классификации доходов бюджетов установить следующий код подвида доходов:   
1000 - сумма платежа (перерасчеты, недоимка и задолженность по соответствующему платежу, в том числе отмененному).
          Главные администраторы указанных доходов обязаны доводить до плательщиков полный код бюджетной классификации в соответствии со структурой кода подвида доходов.
        </t>
    </r>
    <r>
      <rPr>
        <sz val="10"/>
        <color rgb="FFFF0000"/>
        <rFont val="Arial"/>
        <family val="2"/>
        <charset val="204"/>
      </rPr>
      <t xml:space="preserve">  
</t>
    </r>
  </si>
  <si>
    <t xml:space="preserve">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</si>
  <si>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70850</t>
  </si>
  <si>
    <t xml:space="preserve">      Обеспечение проведения выборов и референдумов</t>
  </si>
  <si>
    <t>0107</t>
  </si>
  <si>
    <t xml:space="preserve">            Основное мероприятие 1. Возмещение расходов на проведение капитального ремонта муниципального жилищного фонда</t>
  </si>
  <si>
    <t xml:space="preserve">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</si>
  <si>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0710170850</t>
  </si>
  <si>
    <t xml:space="preserve">            Основное мероприятие 2. Возмещение расходов на установку индивидуальных приборов учета</t>
  </si>
  <si>
    <t>0710200000</t>
  </si>
  <si>
    <t>0710200050</t>
  </si>
  <si>
    <t xml:space="preserve">            Основное мероприятие 3. Софинансирование работ по проведению капитального ремонта муниципального жилищного фонда</t>
  </si>
  <si>
    <t>0710300000</t>
  </si>
  <si>
    <t>0710300050</t>
  </si>
  <si>
    <t xml:space="preserve">            Основное мероприятие 6. "Обустройство детских площадок на территории с.п. Алакуртти"</t>
  </si>
  <si>
    <t>0610600000</t>
  </si>
  <si>
    <t>0610600050</t>
  </si>
  <si>
    <t xml:space="preserve">                  Обеспечение проведения выборов и референдумов</t>
  </si>
  <si>
    <t xml:space="preserve">        Основное мероприятие 6. "Обустройство детских площадок на территории с.п. Алакуртти"</t>
  </si>
  <si>
    <t xml:space="preserve">        Основное мероприятие 1. Возмещение расходов на проведение капитального ремонта муниципального жилищного фонда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</si>
  <si>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</si>
  <si>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 xml:space="preserve">        Основное мероприятие 2. Возмещение расходов на установку индивидуальных приборов учета</t>
  </si>
  <si>
    <t xml:space="preserve">        Основное мероприятие 3. Софинансирование работ по проведению капитального ремонта муниципального жилищного фонда</t>
  </si>
  <si>
    <t xml:space="preserve">        Обеспечение проведения выборов и референдумов</t>
  </si>
  <si>
    <t xml:space="preserve">              Основное мероприятие 1. Возмещение расходов на проведение капитального ремонта муниципального жилищного фонда</t>
  </si>
  <si>
    <t xml:space="preserve">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</si>
  <si>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 xml:space="preserve">              Основное мероприятие 2. Возмещение расходов на установку индивидуальных приборов учета</t>
  </si>
  <si>
    <t xml:space="preserve">              Основное мероприятие 3. Софинансирование работ по проведению капитального ремонта муниципального жилищного фонда</t>
  </si>
  <si>
    <t xml:space="preserve">              Основное мероприятие 6. "Обустройство детских площадок на территории с.п. Алакуртти"</t>
  </si>
  <si>
    <t>0110100200</t>
  </si>
  <si>
    <t xml:space="preserve">              Расходы на обеспечение проведения выборов и референдумов</t>
  </si>
  <si>
    <t xml:space="preserve">          Расходы на обеспечение проведения выборов и референдумов</t>
  </si>
  <si>
    <t xml:space="preserve">                Расходы на обеспечение проведения выборов и референдумов</t>
  </si>
  <si>
    <t xml:space="preserve">            Основное мероприятие 2. "Создание условий для осуществления эффективного муниципального управления по исполнению прочих обязательств"</t>
  </si>
  <si>
    <t>0110200000</t>
  </si>
  <si>
    <t xml:space="preserve">              Исполнение судебных решений</t>
  </si>
  <si>
    <t>0110280340</t>
  </si>
  <si>
    <t xml:space="preserve">                  Исполнение судебных актов</t>
  </si>
  <si>
    <t>830</t>
  </si>
  <si>
    <t xml:space="preserve">              Средства местного бюджета на софинансирование к субсидии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</si>
  <si>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07101S0850</t>
  </si>
  <si>
    <t xml:space="preserve">        Основное мероприятие 2. "Создание условий для осуществления эффективного муниципального управления по исполнению прочих обязательств"</t>
  </si>
  <si>
    <t xml:space="preserve">          Исполнение судебных решений</t>
  </si>
  <si>
    <t xml:space="preserve">              Исполнение судебных актов</t>
  </si>
  <si>
    <t xml:space="preserve">          Средства местного бюджета на софинансирование к субсидии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</si>
  <si>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 xml:space="preserve">              Основное мероприятие 2. "Создание условий для осуществления эффективного муниципального управления по исполнению прочих обязательств"</t>
  </si>
  <si>
    <t xml:space="preserve">                Исполнение судебных решений</t>
  </si>
  <si>
    <t xml:space="preserve">                    Исполнение судебных актов</t>
  </si>
  <si>
    <t xml:space="preserve">                Средства местного бюджета на софинансирование к субсидии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</si>
  <si>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июль</t>
  </si>
  <si>
    <t>сент</t>
  </si>
  <si>
    <t xml:space="preserve">Перечень главных администраторов доходов бюджета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</si>
</sst>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_ ;[Red]\-#,##0\ "/>
    <numFmt numFmtId="166" formatCode="#,##0.0"/>
    <numFmt numFmtId="167" formatCode="#,##0.00_ ;[Red]\-#,##0.00\ "/>
    <numFmt numFmtId="168" formatCode="#,##0.0_ ;[Red]\-#,##0.0\ "/>
  </numFmts>
  <fonts count="69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 Cyr"/>
      <charset val="204"/>
    </font>
    <font>
      <b/>
      <sz val="10"/>
      <color indexed="1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"/>
      <family val="2"/>
      <charset val="204"/>
    </font>
    <font>
      <b/>
      <sz val="10"/>
      <color rgb="FF0070C0"/>
      <name val="Arial Cyr"/>
      <charset val="204"/>
    </font>
    <font>
      <b/>
      <sz val="10"/>
      <color rgb="FFC00000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i/>
      <sz val="10"/>
      <color indexed="10"/>
      <name val="Arial"/>
      <family val="2"/>
      <charset val="204"/>
    </font>
    <font>
      <b/>
      <sz val="11"/>
      <name val="Calibri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73">
    <xf numFmtId="0" fontId="0" fillId="0" borderId="0"/>
    <xf numFmtId="0" fontId="19" fillId="2" borderId="0" applyNumberFormat="0" applyBorder="0" applyAlignment="0" applyProtection="0"/>
    <xf numFmtId="0" fontId="38" fillId="30" borderId="0" applyNumberFormat="0" applyBorder="0" applyAlignment="0" applyProtection="0"/>
    <xf numFmtId="0" fontId="19" fillId="3" borderId="0" applyNumberFormat="0" applyBorder="0" applyAlignment="0" applyProtection="0"/>
    <xf numFmtId="0" fontId="38" fillId="31" borderId="0" applyNumberFormat="0" applyBorder="0" applyAlignment="0" applyProtection="0"/>
    <xf numFmtId="0" fontId="19" fillId="4" borderId="0" applyNumberFormat="0" applyBorder="0" applyAlignment="0" applyProtection="0"/>
    <xf numFmtId="0" fontId="38" fillId="32" borderId="0" applyNumberFormat="0" applyBorder="0" applyAlignment="0" applyProtection="0"/>
    <xf numFmtId="0" fontId="19" fillId="5" borderId="0" applyNumberFormat="0" applyBorder="0" applyAlignment="0" applyProtection="0"/>
    <xf numFmtId="0" fontId="38" fillId="33" borderId="0" applyNumberFormat="0" applyBorder="0" applyAlignment="0" applyProtection="0"/>
    <xf numFmtId="0" fontId="19" fillId="6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38" fillId="35" borderId="0" applyNumberFormat="0" applyBorder="0" applyAlignment="0" applyProtection="0"/>
    <xf numFmtId="0" fontId="19" fillId="8" borderId="0" applyNumberFormat="0" applyBorder="0" applyAlignment="0" applyProtection="0"/>
    <xf numFmtId="0" fontId="38" fillId="36" borderId="0" applyNumberFormat="0" applyBorder="0" applyAlignment="0" applyProtection="0"/>
    <xf numFmtId="0" fontId="19" fillId="9" borderId="0" applyNumberFormat="0" applyBorder="0" applyAlignment="0" applyProtection="0"/>
    <xf numFmtId="0" fontId="38" fillId="37" borderId="0" applyNumberFormat="0" applyBorder="0" applyAlignment="0" applyProtection="0"/>
    <xf numFmtId="0" fontId="19" fillId="10" borderId="0" applyNumberFormat="0" applyBorder="0" applyAlignment="0" applyProtection="0"/>
    <xf numFmtId="0" fontId="38" fillId="38" borderId="0" applyNumberFormat="0" applyBorder="0" applyAlignment="0" applyProtection="0"/>
    <xf numFmtId="0" fontId="19" fillId="5" borderId="0" applyNumberFormat="0" applyBorder="0" applyAlignment="0" applyProtection="0"/>
    <xf numFmtId="0" fontId="38" fillId="39" borderId="0" applyNumberFormat="0" applyBorder="0" applyAlignment="0" applyProtection="0"/>
    <xf numFmtId="0" fontId="19" fillId="8" borderId="0" applyNumberFormat="0" applyBorder="0" applyAlignment="0" applyProtection="0"/>
    <xf numFmtId="0" fontId="38" fillId="40" borderId="0" applyNumberFormat="0" applyBorder="0" applyAlignment="0" applyProtection="0"/>
    <xf numFmtId="0" fontId="19" fillId="11" borderId="0" applyNumberFormat="0" applyBorder="0" applyAlignment="0" applyProtection="0"/>
    <xf numFmtId="0" fontId="38" fillId="41" borderId="0" applyNumberFormat="0" applyBorder="0" applyAlignment="0" applyProtection="0"/>
    <xf numFmtId="0" fontId="20" fillId="12" borderId="0" applyNumberFormat="0" applyBorder="0" applyAlignment="0" applyProtection="0"/>
    <xf numFmtId="0" fontId="39" fillId="42" borderId="0" applyNumberFormat="0" applyBorder="0" applyAlignment="0" applyProtection="0"/>
    <xf numFmtId="0" fontId="20" fillId="9" borderId="0" applyNumberFormat="0" applyBorder="0" applyAlignment="0" applyProtection="0"/>
    <xf numFmtId="0" fontId="39" fillId="43" borderId="0" applyNumberFormat="0" applyBorder="0" applyAlignment="0" applyProtection="0"/>
    <xf numFmtId="0" fontId="20" fillId="10" borderId="0" applyNumberFormat="0" applyBorder="0" applyAlignment="0" applyProtection="0"/>
    <xf numFmtId="0" fontId="39" fillId="44" borderId="0" applyNumberFormat="0" applyBorder="0" applyAlignment="0" applyProtection="0"/>
    <xf numFmtId="0" fontId="20" fillId="13" borderId="0" applyNumberFormat="0" applyBorder="0" applyAlignment="0" applyProtection="0"/>
    <xf numFmtId="0" fontId="39" fillId="45" borderId="0" applyNumberFormat="0" applyBorder="0" applyAlignment="0" applyProtection="0"/>
    <xf numFmtId="0" fontId="20" fillId="14" borderId="0" applyNumberFormat="0" applyBorder="0" applyAlignment="0" applyProtection="0"/>
    <xf numFmtId="0" fontId="39" fillId="46" borderId="0" applyNumberFormat="0" applyBorder="0" applyAlignment="0" applyProtection="0"/>
    <xf numFmtId="0" fontId="20" fillId="15" borderId="0" applyNumberFormat="0" applyBorder="0" applyAlignment="0" applyProtection="0"/>
    <xf numFmtId="0" fontId="39" fillId="47" borderId="0" applyNumberFormat="0" applyBorder="0" applyAlignment="0" applyProtection="0"/>
    <xf numFmtId="0" fontId="20" fillId="16" borderId="0" applyNumberFormat="0" applyBorder="0" applyAlignment="0" applyProtection="0"/>
    <xf numFmtId="0" fontId="39" fillId="48" borderId="0" applyNumberFormat="0" applyBorder="0" applyAlignment="0" applyProtection="0"/>
    <xf numFmtId="0" fontId="20" fillId="17" borderId="0" applyNumberFormat="0" applyBorder="0" applyAlignment="0" applyProtection="0"/>
    <xf numFmtId="0" fontId="39" fillId="49" borderId="0" applyNumberFormat="0" applyBorder="0" applyAlignment="0" applyProtection="0"/>
    <xf numFmtId="0" fontId="20" fillId="18" borderId="0" applyNumberFormat="0" applyBorder="0" applyAlignment="0" applyProtection="0"/>
    <xf numFmtId="0" fontId="39" fillId="50" borderId="0" applyNumberFormat="0" applyBorder="0" applyAlignment="0" applyProtection="0"/>
    <xf numFmtId="0" fontId="20" fillId="13" borderId="0" applyNumberFormat="0" applyBorder="0" applyAlignment="0" applyProtection="0"/>
    <xf numFmtId="0" fontId="39" fillId="51" borderId="0" applyNumberFormat="0" applyBorder="0" applyAlignment="0" applyProtection="0"/>
    <xf numFmtId="0" fontId="20" fillId="14" borderId="0" applyNumberFormat="0" applyBorder="0" applyAlignment="0" applyProtection="0"/>
    <xf numFmtId="0" fontId="39" fillId="52" borderId="0" applyNumberFormat="0" applyBorder="0" applyAlignment="0" applyProtection="0"/>
    <xf numFmtId="0" fontId="20" fillId="19" borderId="0" applyNumberFormat="0" applyBorder="0" applyAlignment="0" applyProtection="0"/>
    <xf numFmtId="0" fontId="39" fillId="53" borderId="0" applyNumberFormat="0" applyBorder="0" applyAlignment="0" applyProtection="0"/>
    <xf numFmtId="0" fontId="21" fillId="7" borderId="1" applyNumberFormat="0" applyAlignment="0" applyProtection="0"/>
    <xf numFmtId="0" fontId="40" fillId="54" borderId="15" applyNumberFormat="0" applyAlignment="0" applyProtection="0"/>
    <xf numFmtId="0" fontId="22" fillId="20" borderId="2" applyNumberFormat="0" applyAlignment="0" applyProtection="0"/>
    <xf numFmtId="0" fontId="41" fillId="55" borderId="16" applyNumberFormat="0" applyAlignment="0" applyProtection="0"/>
    <xf numFmtId="0" fontId="23" fillId="20" borderId="1" applyNumberFormat="0" applyAlignment="0" applyProtection="0"/>
    <xf numFmtId="0" fontId="42" fillId="55" borderId="15" applyNumberFormat="0" applyAlignment="0" applyProtection="0"/>
    <xf numFmtId="0" fontId="24" fillId="0" borderId="3" applyNumberFormat="0" applyFill="0" applyAlignment="0" applyProtection="0"/>
    <xf numFmtId="0" fontId="43" fillId="0" borderId="17" applyNumberFormat="0" applyFill="0" applyAlignment="0" applyProtection="0"/>
    <xf numFmtId="0" fontId="25" fillId="0" borderId="4" applyNumberFormat="0" applyFill="0" applyAlignment="0" applyProtection="0"/>
    <xf numFmtId="0" fontId="44" fillId="0" borderId="18" applyNumberFormat="0" applyFill="0" applyAlignment="0" applyProtection="0"/>
    <xf numFmtId="0" fontId="26" fillId="0" borderId="5" applyNumberFormat="0" applyFill="0" applyAlignment="0" applyProtection="0"/>
    <xf numFmtId="0" fontId="4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46" fillId="0" borderId="20" applyNumberFormat="0" applyFill="0" applyAlignment="0" applyProtection="0"/>
    <xf numFmtId="0" fontId="28" fillId="21" borderId="7" applyNumberFormat="0" applyAlignment="0" applyProtection="0"/>
    <xf numFmtId="0" fontId="47" fillId="56" borderId="21" applyNumberFormat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9" fillId="57" borderId="0" applyNumberFormat="0" applyBorder="0" applyAlignment="0" applyProtection="0"/>
    <xf numFmtId="0" fontId="15" fillId="23" borderId="0"/>
    <xf numFmtId="0" fontId="15" fillId="23" borderId="0"/>
    <xf numFmtId="0" fontId="2" fillId="0" borderId="0"/>
    <xf numFmtId="0" fontId="31" fillId="3" borderId="0" applyNumberFormat="0" applyBorder="0" applyAlignment="0" applyProtection="0"/>
    <xf numFmtId="0" fontId="50" fillId="58" borderId="0" applyNumberFormat="0" applyBorder="0" applyAlignment="0" applyProtection="0"/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24" borderId="8" applyNumberFormat="0" applyFont="0" applyAlignment="0" applyProtection="0"/>
    <xf numFmtId="0" fontId="38" fillId="59" borderId="22" applyNumberFormat="0" applyFont="0" applyAlignment="0" applyProtection="0"/>
    <xf numFmtId="0" fontId="33" fillId="0" borderId="9" applyNumberFormat="0" applyFill="0" applyAlignment="0" applyProtection="0"/>
    <xf numFmtId="0" fontId="52" fillId="0" borderId="23" applyNumberFormat="0" applyFill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54" fillId="60" borderId="0" applyNumberFormat="0" applyBorder="0" applyAlignment="0" applyProtection="0"/>
    <xf numFmtId="0" fontId="62" fillId="0" borderId="24">
      <alignment vertical="top" wrapText="1"/>
    </xf>
    <xf numFmtId="49" fontId="63" fillId="0" borderId="24">
      <alignment horizontal="center" vertical="top" shrinkToFit="1"/>
    </xf>
    <xf numFmtId="4" fontId="62" fillId="64" borderId="24">
      <alignment horizontal="right" vertical="top" shrinkToFit="1"/>
    </xf>
    <xf numFmtId="0" fontId="62" fillId="0" borderId="24">
      <alignment horizontal="left"/>
    </xf>
    <xf numFmtId="4" fontId="62" fillId="59" borderId="24">
      <alignment horizontal="right" vertical="top" shrinkToFit="1"/>
    </xf>
    <xf numFmtId="10" fontId="62" fillId="64" borderId="24">
      <alignment horizontal="right" vertical="top" shrinkToFit="1"/>
    </xf>
    <xf numFmtId="10" fontId="62" fillId="59" borderId="24">
      <alignment horizontal="right" vertical="top" shrinkToFit="1"/>
    </xf>
    <xf numFmtId="0" fontId="64" fillId="0" borderId="0"/>
    <xf numFmtId="0" fontId="63" fillId="0" borderId="0">
      <alignment wrapText="1"/>
    </xf>
    <xf numFmtId="0" fontId="63" fillId="0" borderId="0"/>
    <xf numFmtId="0" fontId="65" fillId="0" borderId="0">
      <alignment horizontal="center" wrapText="1"/>
    </xf>
    <xf numFmtId="0" fontId="65" fillId="0" borderId="0">
      <alignment horizontal="center"/>
    </xf>
    <xf numFmtId="0" fontId="63" fillId="0" borderId="0">
      <alignment horizontal="right"/>
    </xf>
    <xf numFmtId="0" fontId="63" fillId="0" borderId="24">
      <alignment horizontal="center" vertical="center" wrapText="1"/>
    </xf>
    <xf numFmtId="0" fontId="63" fillId="0" borderId="0">
      <alignment horizontal="left" wrapText="1"/>
    </xf>
    <xf numFmtId="0" fontId="66" fillId="0" borderId="0"/>
    <xf numFmtId="0" fontId="66" fillId="0" borderId="0"/>
    <xf numFmtId="0" fontId="63" fillId="0" borderId="0"/>
    <xf numFmtId="0" fontId="63" fillId="0" borderId="0"/>
    <xf numFmtId="0" fontId="66" fillId="0" borderId="0"/>
    <xf numFmtId="0" fontId="63" fillId="65" borderId="0"/>
    <xf numFmtId="0" fontId="63" fillId="65" borderId="25"/>
    <xf numFmtId="0" fontId="63" fillId="65" borderId="26"/>
    <xf numFmtId="49" fontId="63" fillId="0" borderId="24">
      <alignment horizontal="left" vertical="top" wrapText="1" indent="2"/>
    </xf>
    <xf numFmtId="4" fontId="63" fillId="0" borderId="24">
      <alignment horizontal="right" vertical="top" shrinkToFit="1"/>
    </xf>
    <xf numFmtId="10" fontId="63" fillId="0" borderId="24">
      <alignment horizontal="right" vertical="top" shrinkToFit="1"/>
    </xf>
    <xf numFmtId="0" fontId="63" fillId="65" borderId="26">
      <alignment shrinkToFit="1"/>
    </xf>
    <xf numFmtId="0" fontId="63" fillId="65" borderId="27"/>
    <xf numFmtId="0" fontId="63" fillId="65" borderId="26">
      <alignment horizontal="center"/>
    </xf>
    <xf numFmtId="0" fontId="63" fillId="65" borderId="26">
      <alignment horizontal="left"/>
    </xf>
    <xf numFmtId="0" fontId="63" fillId="65" borderId="27">
      <alignment horizontal="center"/>
    </xf>
    <xf numFmtId="0" fontId="63" fillId="65" borderId="27">
      <alignment horizontal="left"/>
    </xf>
    <xf numFmtId="0" fontId="2" fillId="0" borderId="0"/>
    <xf numFmtId="0" fontId="19" fillId="2" borderId="0" applyNumberFormat="0" applyBorder="0" applyAlignment="0" applyProtection="0"/>
    <xf numFmtId="0" fontId="1" fillId="30" borderId="0" applyNumberFormat="0" applyBorder="0" applyAlignment="0" applyProtection="0"/>
    <xf numFmtId="0" fontId="19" fillId="3" borderId="0" applyNumberFormat="0" applyBorder="0" applyAlignment="0" applyProtection="0"/>
    <xf numFmtId="0" fontId="1" fillId="31" borderId="0" applyNumberFormat="0" applyBorder="0" applyAlignment="0" applyProtection="0"/>
    <xf numFmtId="0" fontId="19" fillId="4" borderId="0" applyNumberFormat="0" applyBorder="0" applyAlignment="0" applyProtection="0"/>
    <xf numFmtId="0" fontId="1" fillId="32" borderId="0" applyNumberFormat="0" applyBorder="0" applyAlignment="0" applyProtection="0"/>
    <xf numFmtId="0" fontId="19" fillId="5" borderId="0" applyNumberFormat="0" applyBorder="0" applyAlignment="0" applyProtection="0"/>
    <xf numFmtId="0" fontId="1" fillId="33" borderId="0" applyNumberFormat="0" applyBorder="0" applyAlignment="0" applyProtection="0"/>
    <xf numFmtId="0" fontId="19" fillId="6" borderId="0" applyNumberFormat="0" applyBorder="0" applyAlignment="0" applyProtection="0"/>
    <xf numFmtId="0" fontId="1" fillId="34" borderId="0" applyNumberFormat="0" applyBorder="0" applyAlignment="0" applyProtection="0"/>
    <xf numFmtId="0" fontId="19" fillId="7" borderId="0" applyNumberFormat="0" applyBorder="0" applyAlignment="0" applyProtection="0"/>
    <xf numFmtId="0" fontId="1" fillId="35" borderId="0" applyNumberFormat="0" applyBorder="0" applyAlignment="0" applyProtection="0"/>
    <xf numFmtId="0" fontId="19" fillId="8" borderId="0" applyNumberFormat="0" applyBorder="0" applyAlignment="0" applyProtection="0"/>
    <xf numFmtId="0" fontId="1" fillId="36" borderId="0" applyNumberFormat="0" applyBorder="0" applyAlignment="0" applyProtection="0"/>
    <xf numFmtId="0" fontId="19" fillId="9" borderId="0" applyNumberFormat="0" applyBorder="0" applyAlignment="0" applyProtection="0"/>
    <xf numFmtId="0" fontId="1" fillId="37" borderId="0" applyNumberFormat="0" applyBorder="0" applyAlignment="0" applyProtection="0"/>
    <xf numFmtId="0" fontId="19" fillId="10" borderId="0" applyNumberFormat="0" applyBorder="0" applyAlignment="0" applyProtection="0"/>
    <xf numFmtId="0" fontId="1" fillId="38" borderId="0" applyNumberFormat="0" applyBorder="0" applyAlignment="0" applyProtection="0"/>
    <xf numFmtId="0" fontId="19" fillId="5" borderId="0" applyNumberFormat="0" applyBorder="0" applyAlignment="0" applyProtection="0"/>
    <xf numFmtId="0" fontId="1" fillId="39" borderId="0" applyNumberFormat="0" applyBorder="0" applyAlignment="0" applyProtection="0"/>
    <xf numFmtId="0" fontId="19" fillId="8" borderId="0" applyNumberFormat="0" applyBorder="0" applyAlignment="0" applyProtection="0"/>
    <xf numFmtId="0" fontId="1" fillId="40" borderId="0" applyNumberFormat="0" applyBorder="0" applyAlignment="0" applyProtection="0"/>
    <xf numFmtId="0" fontId="19" fillId="11" borderId="0" applyNumberFormat="0" applyBorder="0" applyAlignment="0" applyProtection="0"/>
    <xf numFmtId="0" fontId="1" fillId="4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24" borderId="8" applyNumberFormat="0" applyFont="0" applyAlignment="0" applyProtection="0"/>
    <xf numFmtId="0" fontId="1" fillId="59" borderId="22" applyNumberFormat="0" applyFont="0" applyAlignment="0" applyProtection="0"/>
    <xf numFmtId="0" fontId="33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291">
    <xf numFmtId="0" fontId="0" fillId="0" borderId="0" xfId="0"/>
    <xf numFmtId="0" fontId="3" fillId="0" borderId="0" xfId="0" applyFont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5" fontId="4" fillId="0" borderId="0" xfId="0" applyNumberFormat="1" applyFont="1" applyFill="1" applyAlignment="1">
      <alignment horizontal="right" vertical="top"/>
    </xf>
    <xf numFmtId="49" fontId="5" fillId="0" borderId="0" xfId="0" quotePrefix="1" applyNumberFormat="1" applyFont="1" applyAlignment="1">
      <alignment vertical="top" wrapText="1"/>
    </xf>
    <xf numFmtId="166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quotePrefix="1" applyNumberFormat="1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8" fontId="4" fillId="0" borderId="0" xfId="0" applyNumberFormat="1" applyFont="1" applyFill="1" applyAlignment="1">
      <alignment horizontal="right"/>
    </xf>
    <xf numFmtId="0" fontId="0" fillId="0" borderId="0" xfId="0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168" fontId="5" fillId="0" borderId="0" xfId="0" quotePrefix="1" applyNumberFormat="1" applyFont="1" applyAlignment="1">
      <alignment wrapText="1"/>
    </xf>
    <xf numFmtId="168" fontId="5" fillId="0" borderId="0" xfId="0" applyNumberFormat="1" applyFont="1" applyAlignment="1">
      <alignment wrapText="1"/>
    </xf>
    <xf numFmtId="168" fontId="4" fillId="0" borderId="0" xfId="0" applyNumberFormat="1" applyFont="1"/>
    <xf numFmtId="168" fontId="4" fillId="0" borderId="0" xfId="0" applyNumberFormat="1" applyFont="1" applyAlignment="1">
      <alignment wrapText="1"/>
    </xf>
    <xf numFmtId="168" fontId="7" fillId="0" borderId="0" xfId="0" applyNumberFormat="1" applyFont="1" applyAlignment="1">
      <alignment wrapText="1"/>
    </xf>
    <xf numFmtId="168" fontId="4" fillId="0" borderId="0" xfId="0" applyNumberFormat="1" applyFont="1" applyAlignment="1"/>
    <xf numFmtId="0" fontId="2" fillId="0" borderId="0" xfId="0" applyFont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4" fillId="23" borderId="0" xfId="73" applyFont="1" applyFill="1" applyAlignment="1">
      <alignment horizontal="right"/>
    </xf>
    <xf numFmtId="14" fontId="15" fillId="0" borderId="10" xfId="0" applyNumberFormat="1" applyFont="1" applyBorder="1" applyAlignment="1">
      <alignment horizontal="center" vertical="top" wrapText="1"/>
    </xf>
    <xf numFmtId="14" fontId="14" fillId="0" borderId="10" xfId="0" applyNumberFormat="1" applyFont="1" applyBorder="1" applyAlignment="1">
      <alignment vertical="top" wrapText="1"/>
    </xf>
    <xf numFmtId="0" fontId="4" fillId="0" borderId="0" xfId="0" applyFont="1" applyAlignment="1"/>
    <xf numFmtId="168" fontId="5" fillId="0" borderId="0" xfId="0" quotePrefix="1" applyNumberFormat="1" applyFont="1" applyAlignment="1">
      <alignment horizontal="center" wrapText="1"/>
    </xf>
    <xf numFmtId="168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26" borderId="10" xfId="0" applyFill="1" applyBorder="1" applyAlignment="1">
      <alignment horizontal="center" vertical="top" wrapText="1"/>
    </xf>
    <xf numFmtId="0" fontId="0" fillId="26" borderId="10" xfId="0" applyFill="1" applyBorder="1" applyAlignment="1">
      <alignment horizontal="left" vertical="top" wrapText="1"/>
    </xf>
    <xf numFmtId="0" fontId="16" fillId="26" borderId="10" xfId="0" applyFont="1" applyFill="1" applyBorder="1" applyAlignment="1">
      <alignment vertical="top" wrapText="1"/>
    </xf>
    <xf numFmtId="0" fontId="0" fillId="26" borderId="0" xfId="0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 wrapText="1"/>
    </xf>
    <xf numFmtId="168" fontId="6" fillId="25" borderId="0" xfId="0" applyNumberFormat="1" applyFont="1" applyFill="1" applyBorder="1" applyProtection="1">
      <protection locked="0"/>
    </xf>
    <xf numFmtId="168" fontId="6" fillId="0" borderId="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167" fontId="4" fillId="0" borderId="0" xfId="0" applyNumberFormat="1" applyFont="1" applyAlignment="1">
      <alignment vertical="center" wrapText="1"/>
    </xf>
    <xf numFmtId="167" fontId="4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7" fontId="3" fillId="0" borderId="12" xfId="0" applyNumberFormat="1" applyFont="1" applyBorder="1" applyAlignment="1">
      <alignment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167" fontId="3" fillId="27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 vertical="top"/>
    </xf>
    <xf numFmtId="164" fontId="3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/>
    </xf>
    <xf numFmtId="168" fontId="4" fillId="0" borderId="0" xfId="0" applyNumberFormat="1" applyFont="1" applyAlignment="1">
      <alignment horizontal="right" wrapText="1"/>
    </xf>
    <xf numFmtId="49" fontId="35" fillId="23" borderId="10" xfId="72" applyNumberFormat="1" applyFont="1" applyFill="1" applyBorder="1" applyAlignment="1">
      <alignment horizontal="center" vertical="top" shrinkToFit="1"/>
    </xf>
    <xf numFmtId="0" fontId="35" fillId="0" borderId="10" xfId="72" applyFont="1" applyFill="1" applyBorder="1" applyAlignment="1">
      <alignment horizontal="left" vertical="top" wrapText="1"/>
    </xf>
    <xf numFmtId="49" fontId="35" fillId="0" borderId="10" xfId="72" applyNumberFormat="1" applyFont="1" applyFill="1" applyBorder="1" applyAlignment="1">
      <alignment horizontal="center" vertical="top" shrinkToFit="1"/>
    </xf>
    <xf numFmtId="4" fontId="12" fillId="29" borderId="10" xfId="72" applyNumberFormat="1" applyFont="1" applyFill="1" applyBorder="1" applyAlignment="1">
      <alignment horizontal="right" vertical="top" shrinkToFit="1"/>
    </xf>
    <xf numFmtId="0" fontId="37" fillId="0" borderId="10" xfId="72" applyFont="1" applyFill="1" applyBorder="1" applyAlignment="1">
      <alignment horizontal="left" vertical="top" wrapText="1"/>
    </xf>
    <xf numFmtId="49" fontId="15" fillId="0" borderId="10" xfId="72" applyNumberFormat="1" applyFont="1" applyFill="1" applyBorder="1" applyAlignment="1">
      <alignment horizontal="center" vertical="top" wrapText="1" shrinkToFit="1"/>
    </xf>
    <xf numFmtId="0" fontId="15" fillId="0" borderId="10" xfId="72" applyFont="1" applyFill="1" applyBorder="1" applyAlignment="1">
      <alignment horizontal="left" vertical="top" wrapText="1"/>
    </xf>
    <xf numFmtId="49" fontId="15" fillId="0" borderId="10" xfId="72" applyNumberFormat="1" applyFont="1" applyFill="1" applyBorder="1" applyAlignment="1">
      <alignment horizontal="center" vertical="top" shrinkToFit="1"/>
    </xf>
    <xf numFmtId="4" fontId="12" fillId="28" borderId="10" xfId="0" applyNumberFormat="1" applyFont="1" applyFill="1" applyBorder="1" applyAlignment="1">
      <alignment horizontal="right" vertical="top" shrinkToFit="1"/>
    </xf>
    <xf numFmtId="4" fontId="12" fillId="29" borderId="10" xfId="0" applyNumberFormat="1" applyFont="1" applyFill="1" applyBorder="1" applyAlignment="1">
      <alignment horizontal="right" vertical="top" shrinkToFi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4" fontId="58" fillId="29" borderId="10" xfId="72" applyNumberFormat="1" applyFont="1" applyFill="1" applyBorder="1" applyAlignment="1">
      <alignment horizontal="right" vertical="top" shrinkToFit="1"/>
    </xf>
    <xf numFmtId="0" fontId="35" fillId="61" borderId="10" xfId="72" applyFont="1" applyFill="1" applyBorder="1" applyAlignment="1">
      <alignment horizontal="left" vertical="top" wrapText="1"/>
    </xf>
    <xf numFmtId="49" fontId="35" fillId="61" borderId="10" xfId="72" applyNumberFormat="1" applyFont="1" applyFill="1" applyBorder="1" applyAlignment="1">
      <alignment horizontal="center" vertical="top" shrinkToFit="1"/>
    </xf>
    <xf numFmtId="4" fontId="12" fillId="61" borderId="10" xfId="72" applyNumberFormat="1" applyFont="1" applyFill="1" applyBorder="1" applyAlignment="1">
      <alignment horizontal="right" vertical="top" shrinkToFit="1"/>
    </xf>
    <xf numFmtId="4" fontId="58" fillId="28" borderId="10" xfId="72" applyNumberFormat="1" applyFont="1" applyFill="1" applyBorder="1" applyAlignment="1">
      <alignment horizontal="right" vertical="top" shrinkToFit="1"/>
    </xf>
    <xf numFmtId="0" fontId="15" fillId="61" borderId="10" xfId="72" applyFont="1" applyFill="1" applyBorder="1" applyAlignment="1">
      <alignment horizontal="left" vertical="top" wrapText="1"/>
    </xf>
    <xf numFmtId="49" fontId="15" fillId="61" borderId="10" xfId="72" applyNumberFormat="1" applyFont="1" applyFill="1" applyBorder="1" applyAlignment="1">
      <alignment horizontal="center" vertical="top" shrinkToFit="1"/>
    </xf>
    <xf numFmtId="0" fontId="15" fillId="61" borderId="10" xfId="0" applyFont="1" applyFill="1" applyBorder="1" applyAlignment="1">
      <alignment horizontal="left" vertical="top" wrapText="1"/>
    </xf>
    <xf numFmtId="49" fontId="15" fillId="61" borderId="10" xfId="0" applyNumberFormat="1" applyFont="1" applyFill="1" applyBorder="1" applyAlignment="1">
      <alignment horizontal="center" vertical="top" shrinkToFit="1"/>
    </xf>
    <xf numFmtId="49" fontId="55" fillId="23" borderId="10" xfId="71" applyNumberFormat="1" applyFont="1" applyFill="1" applyBorder="1" applyAlignment="1">
      <alignment horizontal="center" vertical="top" shrinkToFit="1"/>
    </xf>
    <xf numFmtId="0" fontId="55" fillId="23" borderId="10" xfId="71" applyFont="1" applyFill="1" applyBorder="1" applyAlignment="1">
      <alignment horizontal="left" vertical="top" wrapText="1"/>
    </xf>
    <xf numFmtId="4" fontId="56" fillId="62" borderId="10" xfId="71" applyNumberFormat="1" applyFont="1" applyFill="1" applyBorder="1" applyAlignment="1">
      <alignment horizontal="right" vertical="top" shrinkToFit="1"/>
    </xf>
    <xf numFmtId="0" fontId="4" fillId="0" borderId="10" xfId="0" applyFont="1" applyBorder="1" applyAlignment="1">
      <alignment vertical="top" wrapText="1"/>
    </xf>
    <xf numFmtId="4" fontId="58" fillId="63" borderId="10" xfId="71" applyNumberFormat="1" applyFont="1" applyFill="1" applyBorder="1" applyAlignment="1">
      <alignment horizontal="right" vertical="top" shrinkToFit="1"/>
    </xf>
    <xf numFmtId="49" fontId="35" fillId="61" borderId="10" xfId="0" applyNumberFormat="1" applyFont="1" applyFill="1" applyBorder="1" applyAlignment="1">
      <alignment horizontal="center" vertical="top" shrinkToFit="1"/>
    </xf>
    <xf numFmtId="4" fontId="58" fillId="62" borderId="10" xfId="71" applyNumberFormat="1" applyFont="1" applyFill="1" applyBorder="1" applyAlignment="1">
      <alignment horizontal="right" vertical="top" shrinkToFit="1"/>
    </xf>
    <xf numFmtId="0" fontId="35" fillId="61" borderId="10" xfId="0" applyFont="1" applyFill="1" applyBorder="1" applyAlignment="1">
      <alignment horizontal="left" vertical="top" wrapText="1"/>
    </xf>
    <xf numFmtId="49" fontId="55" fillId="23" borderId="10" xfId="71" applyNumberFormat="1" applyFont="1" applyFill="1" applyBorder="1" applyAlignment="1">
      <alignment horizontal="center" vertical="top" shrinkToFit="1"/>
    </xf>
    <xf numFmtId="0" fontId="55" fillId="23" borderId="10" xfId="71" applyFont="1" applyFill="1" applyBorder="1" applyAlignment="1">
      <alignment horizontal="left" vertical="top" wrapText="1"/>
    </xf>
    <xf numFmtId="4" fontId="56" fillId="62" borderId="10" xfId="71" applyNumberFormat="1" applyFont="1" applyFill="1" applyBorder="1" applyAlignment="1">
      <alignment horizontal="right" vertical="top" shrinkToFit="1"/>
    </xf>
    <xf numFmtId="0" fontId="4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68" fontId="4" fillId="61" borderId="10" xfId="0" applyNumberFormat="1" applyFont="1" applyFill="1" applyBorder="1" applyAlignment="1">
      <alignment wrapText="1"/>
    </xf>
    <xf numFmtId="168" fontId="6" fillId="61" borderId="10" xfId="0" applyNumberFormat="1" applyFont="1" applyFill="1" applyBorder="1" applyProtection="1">
      <protection locked="0"/>
    </xf>
    <xf numFmtId="167" fontId="6" fillId="61" borderId="10" xfId="0" applyNumberFormat="1" applyFont="1" applyFill="1" applyBorder="1" applyAlignment="1">
      <alignment horizontal="center"/>
    </xf>
    <xf numFmtId="168" fontId="4" fillId="61" borderId="0" xfId="0" applyNumberFormat="1" applyFont="1" applyFill="1"/>
    <xf numFmtId="168" fontId="3" fillId="61" borderId="10" xfId="0" applyNumberFormat="1" applyFont="1" applyFill="1" applyBorder="1" applyAlignment="1">
      <alignment wrapText="1"/>
    </xf>
    <xf numFmtId="168" fontId="13" fillId="61" borderId="10" xfId="0" applyNumberFormat="1" applyFont="1" applyFill="1" applyBorder="1" applyProtection="1">
      <protection locked="0"/>
    </xf>
    <xf numFmtId="167" fontId="13" fillId="61" borderId="10" xfId="0" applyNumberFormat="1" applyFont="1" applyFill="1" applyBorder="1" applyAlignment="1">
      <alignment horizontal="center"/>
    </xf>
    <xf numFmtId="168" fontId="3" fillId="61" borderId="0" xfId="0" applyNumberFormat="1" applyFont="1" applyFill="1"/>
    <xf numFmtId="14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68" fontId="2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/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4" fontId="15" fillId="0" borderId="10" xfId="0" applyNumberFormat="1" applyFont="1" applyFill="1" applyBorder="1" applyAlignment="1">
      <alignment horizontal="center" vertical="top" wrapText="1"/>
    </xf>
    <xf numFmtId="14" fontId="14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16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16" fillId="26" borderId="10" xfId="0" applyFont="1" applyFill="1" applyBorder="1" applyAlignment="1">
      <alignment horizontal="center" vertical="top" wrapText="1"/>
    </xf>
    <xf numFmtId="0" fontId="2" fillId="26" borderId="10" xfId="0" applyFont="1" applyFill="1" applyBorder="1" applyAlignment="1">
      <alignment horizontal="center" vertical="top" wrapText="1"/>
    </xf>
    <xf numFmtId="14" fontId="16" fillId="0" borderId="10" xfId="0" applyNumberFormat="1" applyFont="1" applyFill="1" applyBorder="1" applyAlignment="1">
      <alignment horizontal="center" vertical="top" wrapText="1"/>
    </xf>
    <xf numFmtId="14" fontId="14" fillId="0" borderId="10" xfId="0" applyNumberFormat="1" applyFont="1" applyBorder="1" applyAlignment="1">
      <alignment horizontal="center" vertical="top" wrapText="1"/>
    </xf>
    <xf numFmtId="14" fontId="14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168" fontId="60" fillId="0" borderId="10" xfId="0" applyNumberFormat="1" applyFont="1" applyBorder="1" applyAlignment="1">
      <alignment wrapText="1"/>
    </xf>
    <xf numFmtId="168" fontId="60" fillId="25" borderId="10" xfId="0" applyNumberFormat="1" applyFont="1" applyFill="1" applyBorder="1" applyProtection="1">
      <protection locked="0"/>
    </xf>
    <xf numFmtId="167" fontId="60" fillId="0" borderId="10" xfId="0" applyNumberFormat="1" applyFont="1" applyBorder="1" applyAlignment="1">
      <alignment horizontal="center"/>
    </xf>
    <xf numFmtId="168" fontId="60" fillId="0" borderId="0" xfId="0" applyNumberFormat="1" applyFont="1"/>
    <xf numFmtId="168" fontId="61" fillId="0" borderId="10" xfId="0" applyNumberFormat="1" applyFont="1" applyBorder="1" applyAlignment="1">
      <alignment wrapText="1"/>
    </xf>
    <xf numFmtId="168" fontId="61" fillId="25" borderId="10" xfId="0" applyNumberFormat="1" applyFont="1" applyFill="1" applyBorder="1" applyProtection="1">
      <protection locked="0"/>
    </xf>
    <xf numFmtId="167" fontId="61" fillId="0" borderId="10" xfId="0" applyNumberFormat="1" applyFont="1" applyBorder="1" applyAlignment="1">
      <alignment horizontal="center"/>
    </xf>
    <xf numFmtId="168" fontId="61" fillId="0" borderId="0" xfId="0" applyNumberFormat="1" applyFont="1"/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65" fontId="2" fillId="0" borderId="0" xfId="0" applyNumberFormat="1" applyFont="1" applyFill="1" applyAlignment="1">
      <alignment horizontal="right" vertical="top"/>
    </xf>
    <xf numFmtId="0" fontId="2" fillId="23" borderId="0" xfId="73" applyFont="1" applyFill="1" applyAlignment="1">
      <alignment horizontal="right"/>
    </xf>
    <xf numFmtId="168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0" xfId="0" applyNumberFormat="1" applyFont="1" applyAlignment="1">
      <alignment vertical="top" wrapText="1"/>
    </xf>
    <xf numFmtId="168" fontId="2" fillId="0" borderId="0" xfId="0" applyNumberFormat="1" applyFont="1"/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/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73" applyFont="1" applyFill="1" applyAlignment="1"/>
    <xf numFmtId="0" fontId="2" fillId="0" borderId="0" xfId="73" applyFont="1" applyFill="1" applyAlignment="1">
      <alignment horizontal="right"/>
    </xf>
    <xf numFmtId="0" fontId="2" fillId="0" borderId="0" xfId="73" applyFont="1" applyFill="1"/>
    <xf numFmtId="0" fontId="2" fillId="0" borderId="0" xfId="73" applyFont="1" applyFill="1" applyBorder="1" applyAlignment="1"/>
    <xf numFmtId="166" fontId="2" fillId="0" borderId="0" xfId="7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168" fontId="2" fillId="0" borderId="10" xfId="0" applyNumberFormat="1" applyFont="1" applyBorder="1" applyAlignment="1">
      <alignment horizontal="center" vertical="center" wrapText="1"/>
    </xf>
    <xf numFmtId="0" fontId="2" fillId="66" borderId="10" xfId="0" applyFont="1" applyFill="1" applyBorder="1" applyAlignment="1">
      <alignment horizontal="center" vertical="top" wrapText="1"/>
    </xf>
    <xf numFmtId="168" fontId="2" fillId="0" borderId="0" xfId="0" applyNumberFormat="1" applyFont="1" applyAlignment="1">
      <alignment horizontal="center"/>
    </xf>
    <xf numFmtId="49" fontId="2" fillId="23" borderId="10" xfId="72" applyNumberFormat="1" applyFont="1" applyFill="1" applyBorder="1" applyAlignment="1">
      <alignment horizontal="center" vertical="top" shrinkToFit="1"/>
    </xf>
    <xf numFmtId="0" fontId="2" fillId="0" borderId="0" xfId="73" applyFont="1" applyFill="1" applyBorder="1"/>
    <xf numFmtId="0" fontId="2" fillId="0" borderId="0" xfId="73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 vertical="top"/>
    </xf>
    <xf numFmtId="0" fontId="2" fillId="0" borderId="0" xfId="73" applyFont="1" applyFill="1" applyAlignment="1">
      <alignment horizontal="right" wrapText="1"/>
    </xf>
    <xf numFmtId="166" fontId="2" fillId="0" borderId="0" xfId="73" applyNumberFormat="1" applyFont="1" applyFill="1" applyAlignment="1">
      <alignment horizontal="right" wrapText="1"/>
    </xf>
    <xf numFmtId="0" fontId="2" fillId="0" borderId="0" xfId="73" applyFont="1" applyFill="1" applyBorder="1" applyAlignment="1">
      <alignment horizontal="right"/>
    </xf>
    <xf numFmtId="0" fontId="2" fillId="0" borderId="10" xfId="73" applyFont="1" applyFill="1" applyBorder="1" applyAlignment="1">
      <alignment horizontal="center" vertical="center" wrapText="1"/>
    </xf>
    <xf numFmtId="0" fontId="2" fillId="0" borderId="11" xfId="73" applyFont="1" applyFill="1" applyBorder="1" applyAlignment="1">
      <alignment horizontal="center" vertical="center" wrapText="1"/>
    </xf>
    <xf numFmtId="166" fontId="2" fillId="0" borderId="10" xfId="7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73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73" applyFont="1" applyFill="1" applyAlignment="1">
      <alignment wrapText="1"/>
    </xf>
    <xf numFmtId="0" fontId="2" fillId="0" borderId="0" xfId="73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166" fontId="2" fillId="0" borderId="0" xfId="0" applyNumberFormat="1" applyFont="1" applyFill="1" applyAlignment="1">
      <alignment horizontal="right" vertical="top"/>
    </xf>
    <xf numFmtId="49" fontId="11" fillId="0" borderId="0" xfId="0" applyNumberFormat="1" applyFont="1" applyFill="1" applyAlignment="1">
      <alignment horizontal="center" vertical="top"/>
    </xf>
    <xf numFmtId="2" fontId="67" fillId="0" borderId="0" xfId="0" applyNumberFormat="1" applyFont="1" applyFill="1" applyAlignment="1">
      <alignment horizontal="left" vertical="top" wrapText="1"/>
    </xf>
    <xf numFmtId="166" fontId="11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0" xfId="0" quotePrefix="1" applyNumberFormat="1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left" vertical="top" wrapText="1"/>
    </xf>
    <xf numFmtId="166" fontId="2" fillId="0" borderId="0" xfId="0" applyNumberFormat="1" applyFont="1" applyFill="1" applyAlignment="1">
      <alignment vertical="top"/>
    </xf>
    <xf numFmtId="0" fontId="2" fillId="0" borderId="0" xfId="73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73" applyFont="1" applyFill="1" applyAlignment="1">
      <alignment wrapText="1"/>
    </xf>
    <xf numFmtId="0" fontId="2" fillId="0" borderId="0" xfId="73" applyFont="1" applyFill="1" applyAlignment="1"/>
    <xf numFmtId="0" fontId="2" fillId="0" borderId="0" xfId="73" applyFont="1" applyFill="1" applyAlignment="1">
      <alignment horizontal="right" wrapText="1"/>
    </xf>
    <xf numFmtId="0" fontId="3" fillId="0" borderId="0" xfId="0" applyFont="1" applyFill="1"/>
    <xf numFmtId="4" fontId="56" fillId="59" borderId="24" xfId="90" applyNumberFormat="1" applyFont="1" applyProtection="1">
      <alignment horizontal="right" vertical="top" shrinkToFit="1"/>
    </xf>
    <xf numFmtId="0" fontId="63" fillId="0" borderId="10" xfId="86" applyNumberFormat="1" applyFont="1" applyBorder="1" applyProtection="1">
      <alignment vertical="top" wrapText="1"/>
    </xf>
    <xf numFmtId="0" fontId="56" fillId="0" borderId="24" xfId="93" applyNumberFormat="1" applyFont="1" applyFill="1" applyBorder="1" applyAlignment="1" applyProtection="1">
      <alignment horizontal="left"/>
    </xf>
    <xf numFmtId="0" fontId="68" fillId="0" borderId="10" xfId="93" applyFont="1" applyBorder="1" applyProtection="1">
      <protection locked="0"/>
    </xf>
    <xf numFmtId="49" fontId="63" fillId="0" borderId="10" xfId="87" applyNumberFormat="1" applyFont="1" applyBorder="1" applyProtection="1">
      <alignment horizontal="center" vertical="top" shrinkToFit="1"/>
    </xf>
    <xf numFmtId="4" fontId="62" fillId="59" borderId="10" xfId="90" applyNumberFormat="1" applyFont="1" applyBorder="1" applyProtection="1">
      <alignment horizontal="right" vertical="top" shrinkToFit="1"/>
    </xf>
    <xf numFmtId="4" fontId="55" fillId="64" borderId="24" xfId="88" applyNumberFormat="1" applyFont="1" applyProtection="1">
      <alignment horizontal="right" vertical="top" shrinkToFit="1"/>
    </xf>
    <xf numFmtId="49" fontId="55" fillId="0" borderId="24" xfId="87" applyNumberFormat="1" applyFont="1" applyProtection="1">
      <alignment horizontal="center" vertical="top" shrinkToFit="1"/>
    </xf>
    <xf numFmtId="0" fontId="55" fillId="0" borderId="24" xfId="86" applyNumberFormat="1" applyFont="1" applyProtection="1">
      <alignment vertical="top" wrapText="1"/>
    </xf>
    <xf numFmtId="4" fontId="63" fillId="64" borderId="10" xfId="88" applyNumberFormat="1" applyFont="1" applyBorder="1" applyProtection="1">
      <alignment horizontal="right" vertical="top" shrinkToFit="1"/>
    </xf>
    <xf numFmtId="0" fontId="62" fillId="0" borderId="10" xfId="93" applyNumberFormat="1" applyFont="1" applyFill="1" applyBorder="1" applyAlignment="1" applyProtection="1">
      <alignment horizontal="left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9" fontId="56" fillId="23" borderId="13" xfId="71" applyNumberFormat="1" applyFont="1" applyFill="1" applyBorder="1" applyAlignment="1">
      <alignment horizontal="left" vertical="top" shrinkToFit="1"/>
    </xf>
    <xf numFmtId="167" fontId="3" fillId="0" borderId="0" xfId="0" applyNumberFormat="1" applyFont="1" applyFill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0" fontId="2" fillId="0" borderId="0" xfId="73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73" applyFont="1" applyFill="1" applyAlignment="1">
      <alignment horizontal="center" wrapText="1"/>
    </xf>
    <xf numFmtId="0" fontId="2" fillId="0" borderId="0" xfId="73" applyFont="1" applyFill="1" applyAlignment="1">
      <alignment wrapText="1"/>
    </xf>
    <xf numFmtId="0" fontId="56" fillId="0" borderId="24" xfId="93" applyNumberFormat="1" applyFont="1" applyFill="1" applyBorder="1" applyAlignment="1" applyProtection="1">
      <alignment horizontal="left"/>
    </xf>
    <xf numFmtId="0" fontId="2" fillId="0" borderId="0" xfId="73" applyFont="1" applyFill="1" applyAlignment="1"/>
    <xf numFmtId="0" fontId="2" fillId="0" borderId="12" xfId="73" applyFont="1" applyFill="1" applyBorder="1" applyAlignment="1">
      <alignment horizontal="right"/>
    </xf>
    <xf numFmtId="0" fontId="2" fillId="0" borderId="12" xfId="73" applyFont="1" applyFill="1" applyBorder="1" applyAlignment="1"/>
    <xf numFmtId="0" fontId="2" fillId="0" borderId="0" xfId="73" applyFont="1" applyFill="1" applyAlignment="1">
      <alignment horizontal="right" wrapText="1"/>
    </xf>
    <xf numFmtId="0" fontId="2" fillId="0" borderId="0" xfId="73" applyFont="1" applyFill="1" applyAlignment="1">
      <alignment horizontal="left"/>
    </xf>
    <xf numFmtId="166" fontId="2" fillId="0" borderId="12" xfId="73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167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8" fontId="3" fillId="0" borderId="0" xfId="0" quotePrefix="1" applyNumberFormat="1" applyFont="1" applyAlignment="1">
      <alignment horizontal="center" wrapText="1"/>
    </xf>
    <xf numFmtId="167" fontId="14" fillId="0" borderId="0" xfId="0" applyNumberFormat="1" applyFont="1" applyAlignment="1">
      <alignment horizontal="left" vertical="center"/>
    </xf>
    <xf numFmtId="168" fontId="3" fillId="0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</cellXfs>
  <cellStyles count="173">
    <cellStyle name="20% - Акцент1" xfId="1" builtinId="30" customBuiltin="1"/>
    <cellStyle name="20% - Акцент1 2" xfId="2"/>
    <cellStyle name="20% - Акцент1 2 2" xfId="120"/>
    <cellStyle name="20% - Акцент1 3" xfId="119"/>
    <cellStyle name="20% - Акцент2" xfId="3" builtinId="34" customBuiltin="1"/>
    <cellStyle name="20% - Акцент2 2" xfId="4"/>
    <cellStyle name="20% - Акцент2 2 2" xfId="122"/>
    <cellStyle name="20% - Акцент2 3" xfId="121"/>
    <cellStyle name="20% - Акцент3" xfId="5" builtinId="38" customBuiltin="1"/>
    <cellStyle name="20% - Акцент3 2" xfId="6"/>
    <cellStyle name="20% - Акцент3 2 2" xfId="124"/>
    <cellStyle name="20% - Акцент3 3" xfId="123"/>
    <cellStyle name="20% - Акцент4" xfId="7" builtinId="42" customBuiltin="1"/>
    <cellStyle name="20% - Акцент4 2" xfId="8"/>
    <cellStyle name="20% - Акцент4 2 2" xfId="126"/>
    <cellStyle name="20% - Акцент4 3" xfId="125"/>
    <cellStyle name="20% - Акцент5" xfId="9" builtinId="46" customBuiltin="1"/>
    <cellStyle name="20% - Акцент5 2" xfId="10"/>
    <cellStyle name="20% - Акцент5 2 2" xfId="128"/>
    <cellStyle name="20% - Акцент5 3" xfId="127"/>
    <cellStyle name="20% - Акцент6" xfId="11" builtinId="50" customBuiltin="1"/>
    <cellStyle name="20% - Акцент6 2" xfId="12"/>
    <cellStyle name="20% - Акцент6 2 2" xfId="130"/>
    <cellStyle name="20% - Акцент6 3" xfId="129"/>
    <cellStyle name="40% - Акцент1" xfId="13" builtinId="31" customBuiltin="1"/>
    <cellStyle name="40% - Акцент1 2" xfId="14"/>
    <cellStyle name="40% - Акцент1 2 2" xfId="132"/>
    <cellStyle name="40% - Акцент1 3" xfId="131"/>
    <cellStyle name="40% - Акцент2" xfId="15" builtinId="35" customBuiltin="1"/>
    <cellStyle name="40% - Акцент2 2" xfId="16"/>
    <cellStyle name="40% - Акцент2 2 2" xfId="134"/>
    <cellStyle name="40% - Акцент2 3" xfId="133"/>
    <cellStyle name="40% - Акцент3" xfId="17" builtinId="39" customBuiltin="1"/>
    <cellStyle name="40% - Акцент3 2" xfId="18"/>
    <cellStyle name="40% - Акцент3 2 2" xfId="136"/>
    <cellStyle name="40% - Акцент3 3" xfId="135"/>
    <cellStyle name="40% - Акцент4" xfId="19" builtinId="43" customBuiltin="1"/>
    <cellStyle name="40% - Акцент4 2" xfId="20"/>
    <cellStyle name="40% - Акцент4 2 2" xfId="138"/>
    <cellStyle name="40% - Акцент4 3" xfId="137"/>
    <cellStyle name="40% - Акцент5" xfId="21" builtinId="47" customBuiltin="1"/>
    <cellStyle name="40% - Акцент5 2" xfId="22"/>
    <cellStyle name="40% - Акцент5 2 2" xfId="140"/>
    <cellStyle name="40% - Акцент5 3" xfId="139"/>
    <cellStyle name="40% - Акцент6" xfId="23" builtinId="51" customBuiltin="1"/>
    <cellStyle name="40% - Акцент6 2" xfId="24"/>
    <cellStyle name="40% - Акцент6 2 2" xfId="142"/>
    <cellStyle name="40% - Акцент6 3" xfId="141"/>
    <cellStyle name="60% - Акцент1" xfId="25" builtinId="32" customBuiltin="1"/>
    <cellStyle name="60% - Акцент1 2" xfId="26"/>
    <cellStyle name="60% - Акцент1 3" xfId="143"/>
    <cellStyle name="60% - Акцент2" xfId="27" builtinId="36" customBuiltin="1"/>
    <cellStyle name="60% - Акцент2 2" xfId="28"/>
    <cellStyle name="60% - Акцент2 3" xfId="144"/>
    <cellStyle name="60% - Акцент3" xfId="29" builtinId="40" customBuiltin="1"/>
    <cellStyle name="60% - Акцент3 2" xfId="30"/>
    <cellStyle name="60% - Акцент3 3" xfId="145"/>
    <cellStyle name="60% - Акцент4" xfId="31" builtinId="44" customBuiltin="1"/>
    <cellStyle name="60% - Акцент4 2" xfId="32"/>
    <cellStyle name="60% - Акцент4 3" xfId="146"/>
    <cellStyle name="60% - Акцент5" xfId="33" builtinId="48" customBuiltin="1"/>
    <cellStyle name="60% - Акцент5 2" xfId="34"/>
    <cellStyle name="60% - Акцент5 3" xfId="147"/>
    <cellStyle name="60% - Акцент6" xfId="35" builtinId="52" customBuiltin="1"/>
    <cellStyle name="60% - Акцент6 2" xfId="36"/>
    <cellStyle name="60% - Акцент6 3" xfId="148"/>
    <cellStyle name="br" xfId="101"/>
    <cellStyle name="col" xfId="102"/>
    <cellStyle name="style0" xfId="103"/>
    <cellStyle name="td" xfId="104"/>
    <cellStyle name="tr" xfId="105"/>
    <cellStyle name="xl21" xfId="106"/>
    <cellStyle name="xl22" xfId="94"/>
    <cellStyle name="xl23" xfId="95"/>
    <cellStyle name="xl24" xfId="96"/>
    <cellStyle name="xl25" xfId="97"/>
    <cellStyle name="xl26" xfId="98"/>
    <cellStyle name="xl27" xfId="107"/>
    <cellStyle name="xl28" xfId="99"/>
    <cellStyle name="xl29" xfId="108"/>
    <cellStyle name="xl30" xfId="109"/>
    <cellStyle name="xl31" xfId="87"/>
    <cellStyle name="xl32" xfId="110"/>
    <cellStyle name="xl33" xfId="111"/>
    <cellStyle name="xl34" xfId="112"/>
    <cellStyle name="xl35" xfId="89"/>
    <cellStyle name="xl36" xfId="90"/>
    <cellStyle name="xl37" xfId="92"/>
    <cellStyle name="xl38" xfId="113"/>
    <cellStyle name="xl39" xfId="100"/>
    <cellStyle name="xl40" xfId="86"/>
    <cellStyle name="xl41" xfId="88"/>
    <cellStyle name="xl42" xfId="91"/>
    <cellStyle name="xl43" xfId="114"/>
    <cellStyle name="xl44" xfId="115"/>
    <cellStyle name="xl45" xfId="116"/>
    <cellStyle name="xl46" xfId="117"/>
    <cellStyle name="Акцент1" xfId="37" builtinId="29" customBuiltin="1"/>
    <cellStyle name="Акцент1 2" xfId="38"/>
    <cellStyle name="Акцент1 3" xfId="149"/>
    <cellStyle name="Акцент2" xfId="39" builtinId="33" customBuiltin="1"/>
    <cellStyle name="Акцент2 2" xfId="40"/>
    <cellStyle name="Акцент2 3" xfId="150"/>
    <cellStyle name="Акцент3" xfId="41" builtinId="37" customBuiltin="1"/>
    <cellStyle name="Акцент3 2" xfId="42"/>
    <cellStyle name="Акцент3 3" xfId="151"/>
    <cellStyle name="Акцент4" xfId="43" builtinId="41" customBuiltin="1"/>
    <cellStyle name="Акцент4 2" xfId="44"/>
    <cellStyle name="Акцент4 3" xfId="152"/>
    <cellStyle name="Акцент5" xfId="45" builtinId="45" customBuiltin="1"/>
    <cellStyle name="Акцент5 2" xfId="46"/>
    <cellStyle name="Акцент5 3" xfId="153"/>
    <cellStyle name="Акцент6" xfId="47" builtinId="49" customBuiltin="1"/>
    <cellStyle name="Акцент6 2" xfId="48"/>
    <cellStyle name="Акцент6 3" xfId="154"/>
    <cellStyle name="Ввод " xfId="49" builtinId="20" customBuiltin="1"/>
    <cellStyle name="Ввод  2" xfId="50"/>
    <cellStyle name="Ввод  3" xfId="155"/>
    <cellStyle name="Вывод" xfId="51" builtinId="21" customBuiltin="1"/>
    <cellStyle name="Вывод 2" xfId="52"/>
    <cellStyle name="Вывод 3" xfId="156"/>
    <cellStyle name="Вычисление" xfId="53" builtinId="22" customBuiltin="1"/>
    <cellStyle name="Вычисление 2" xfId="54"/>
    <cellStyle name="Вычисление 3" xfId="157"/>
    <cellStyle name="Заголовок 1" xfId="55" builtinId="16" customBuiltin="1"/>
    <cellStyle name="Заголовок 1 2" xfId="56"/>
    <cellStyle name="Заголовок 1 3" xfId="158"/>
    <cellStyle name="Заголовок 2" xfId="57" builtinId="17" customBuiltin="1"/>
    <cellStyle name="Заголовок 2 2" xfId="58"/>
    <cellStyle name="Заголовок 2 3" xfId="159"/>
    <cellStyle name="Заголовок 3" xfId="59" builtinId="18" customBuiltin="1"/>
    <cellStyle name="Заголовок 3 2" xfId="60"/>
    <cellStyle name="Заголовок 3 3" xfId="160"/>
    <cellStyle name="Заголовок 4" xfId="61" builtinId="19" customBuiltin="1"/>
    <cellStyle name="Заголовок 4 2" xfId="62"/>
    <cellStyle name="Заголовок 4 3" xfId="161"/>
    <cellStyle name="Итог" xfId="63" builtinId="25" customBuiltin="1"/>
    <cellStyle name="Итог 2" xfId="64"/>
    <cellStyle name="Итог 3" xfId="162"/>
    <cellStyle name="Контрольная ячейка" xfId="65" builtinId="23" customBuiltin="1"/>
    <cellStyle name="Контрольная ячейка 2" xfId="66"/>
    <cellStyle name="Контрольная ячейка 3" xfId="163"/>
    <cellStyle name="Название" xfId="67" builtinId="15" customBuiltin="1"/>
    <cellStyle name="Название 2" xfId="68"/>
    <cellStyle name="Название 3" xfId="164"/>
    <cellStyle name="Нейтральный" xfId="69" builtinId="28" customBuiltin="1"/>
    <cellStyle name="Нейтральный 2" xfId="70"/>
    <cellStyle name="Нейтральный 3" xfId="165"/>
    <cellStyle name="Обычный" xfId="0" builtinId="0"/>
    <cellStyle name="Обычный 2" xfId="71"/>
    <cellStyle name="Обычный 3" xfId="93"/>
    <cellStyle name="Обычный 4" xfId="118"/>
    <cellStyle name="Обычный_3 Д_1" xfId="72"/>
    <cellStyle name="Обычный_БЕЗ УЧЕТА СЧЕТОВ БЮДЖЕТА" xfId="73"/>
    <cellStyle name="Плохой" xfId="74" builtinId="27" customBuiltin="1"/>
    <cellStyle name="Плохой 2" xfId="75"/>
    <cellStyle name="Плохой 3" xfId="166"/>
    <cellStyle name="Пояснение" xfId="76" builtinId="53" customBuiltin="1"/>
    <cellStyle name="Пояснение 2" xfId="77"/>
    <cellStyle name="Пояснение 3" xfId="167"/>
    <cellStyle name="Примечание" xfId="78" builtinId="10" customBuiltin="1"/>
    <cellStyle name="Примечание 2" xfId="79"/>
    <cellStyle name="Примечание 2 2" xfId="169"/>
    <cellStyle name="Примечание 3" xfId="168"/>
    <cellStyle name="Связанная ячейка" xfId="80" builtinId="24" customBuiltin="1"/>
    <cellStyle name="Связанная ячейка 2" xfId="81"/>
    <cellStyle name="Связанная ячейка 3" xfId="170"/>
    <cellStyle name="Текст предупреждения" xfId="82" builtinId="11" customBuiltin="1"/>
    <cellStyle name="Текст предупреждения 2" xfId="83"/>
    <cellStyle name="Текст предупреждения 3" xfId="171"/>
    <cellStyle name="Хороший" xfId="84" builtinId="26" customBuiltin="1"/>
    <cellStyle name="Хороший 2" xfId="85"/>
    <cellStyle name="Хороший 3" xfId="17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tapova_tn\Desktop\&#1044;&#1083;&#1103;%20&#1086;&#1090;&#1087;&#1088;&#1072;&#1074;&#1082;&#1080;%20&#1085;&#1072;%20&#1089;&#1072;&#1081;&#1090;\&#1041;&#1102;&#1076;&#1078;&#1077;&#1090;%20&#1089;&#1087;%20&#1040;&#1083;&#1072;&#1082;&#1091;&#1088;&#1090;&#1090;&#1080;%20&#1085;&#1072;%202016%20&#1075;&#1086;&#1076;%20(&#1040;&#1082;&#1090;&#1091;&#1072;&#1083;&#1080;&#1079;&#1080;&#1088;&#1086;&#1074;&#1072;&#1085;&#1085;&#1072;&#1103;%20&#1074;&#1077;&#1088;&#1089;&#1080;&#1103;%20&#1085;&#1072;%2003.10.2016)\8.&#1048;&#1089;&#1090;&#1086;&#1095;&#1085;&#1080;&#1082;&#1080;%20&#1092;&#1080;&#1085;&#1072;&#1085;&#1089;&#1080;&#1088;&#1086;&#1074;&#1072;&#1085;&#1080;&#1103;%20&#1076;&#1077;&#1092;&#1080;&#1094;&#1080;&#1090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 И"/>
    </sheetNames>
    <sheetDataSet>
      <sheetData sheetId="0">
        <row r="12">
          <cell r="C12">
            <v>0</v>
          </cell>
        </row>
        <row r="14">
          <cell r="C14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18"/>
  <sheetViews>
    <sheetView view="pageBreakPreview" zoomScaleNormal="85" zoomScaleSheetLayoutView="100" workbookViewId="0">
      <selection activeCell="H11" sqref="H11"/>
    </sheetView>
  </sheetViews>
  <sheetFormatPr defaultRowHeight="12.75"/>
  <cols>
    <col min="1" max="1" width="17" style="18" customWidth="1"/>
    <col min="2" max="2" width="62.42578125" style="24" customWidth="1"/>
    <col min="3" max="3" width="11.5703125" style="140" customWidth="1"/>
    <col min="4" max="9" width="10.28515625" style="153" customWidth="1"/>
    <col min="10" max="10" width="10.28515625" style="140" customWidth="1"/>
    <col min="11" max="11" width="10.28515625" style="141" customWidth="1"/>
    <col min="12" max="12" width="10.28515625" style="154" customWidth="1"/>
    <col min="13" max="14" width="10.28515625" style="140" customWidth="1"/>
    <col min="15" max="15" width="10.28515625" style="18" customWidth="1"/>
    <col min="16" max="16384" width="9.140625" style="18"/>
  </cols>
  <sheetData>
    <row r="1" spans="1:15">
      <c r="A1" s="244" t="s">
        <v>118</v>
      </c>
      <c r="B1" s="244"/>
      <c r="D1" s="122"/>
      <c r="E1" s="122"/>
      <c r="F1" s="122"/>
      <c r="G1" s="122"/>
      <c r="H1" s="122"/>
      <c r="I1" s="122"/>
      <c r="L1" s="134"/>
    </row>
    <row r="2" spans="1:15">
      <c r="A2" s="245" t="s">
        <v>455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</row>
    <row r="3" spans="1:15">
      <c r="A3" s="19"/>
      <c r="B3" s="20"/>
      <c r="D3" s="122"/>
      <c r="E3" s="122"/>
      <c r="F3" s="122"/>
      <c r="G3" s="122"/>
      <c r="H3" s="122"/>
      <c r="I3" s="122"/>
      <c r="L3" s="134"/>
    </row>
    <row r="4" spans="1:15" s="23" customFormat="1" ht="25.5" customHeight="1">
      <c r="A4" s="21" t="s">
        <v>119</v>
      </c>
      <c r="B4" s="21" t="s">
        <v>162</v>
      </c>
      <c r="C4" s="246" t="s">
        <v>86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8"/>
    </row>
    <row r="5" spans="1:15" s="23" customFormat="1" ht="25.5" customHeight="1">
      <c r="A5" s="21"/>
      <c r="B5" s="21"/>
      <c r="C5" s="21" t="s">
        <v>459</v>
      </c>
      <c r="D5" s="21" t="s">
        <v>899</v>
      </c>
      <c r="E5" s="21" t="s">
        <v>900</v>
      </c>
      <c r="F5" s="21" t="s">
        <v>975</v>
      </c>
      <c r="G5" s="21" t="s">
        <v>976</v>
      </c>
      <c r="H5" s="21"/>
      <c r="I5" s="21"/>
      <c r="J5" s="21"/>
      <c r="K5" s="21"/>
      <c r="L5" s="21"/>
      <c r="M5" s="21"/>
      <c r="N5" s="21"/>
      <c r="O5" s="21"/>
    </row>
    <row r="6" spans="1:15" s="23" customFormat="1" ht="38.25">
      <c r="A6" s="49" t="s">
        <v>115</v>
      </c>
      <c r="B6" s="77" t="s">
        <v>294</v>
      </c>
      <c r="C6" s="35" t="s">
        <v>459</v>
      </c>
      <c r="D6" s="35" t="s">
        <v>901</v>
      </c>
      <c r="E6" s="35"/>
      <c r="F6" s="35" t="s">
        <v>901</v>
      </c>
      <c r="G6" s="35"/>
      <c r="H6" s="35"/>
      <c r="I6" s="143"/>
      <c r="J6" s="35"/>
      <c r="K6" s="137"/>
      <c r="L6" s="144"/>
      <c r="M6" s="143"/>
      <c r="N6" s="145"/>
      <c r="O6" s="32"/>
    </row>
    <row r="7" spans="1:15" s="23" customFormat="1" ht="38.25">
      <c r="A7" s="49" t="s">
        <v>3</v>
      </c>
      <c r="B7" s="77" t="s">
        <v>298</v>
      </c>
      <c r="C7" s="35" t="s">
        <v>459</v>
      </c>
      <c r="D7" s="35" t="s">
        <v>901</v>
      </c>
      <c r="E7" s="143"/>
      <c r="F7" s="143"/>
      <c r="G7" s="143"/>
      <c r="H7" s="143"/>
      <c r="I7" s="143"/>
      <c r="J7" s="143"/>
      <c r="K7" s="144"/>
      <c r="L7" s="144"/>
      <c r="M7" s="143"/>
      <c r="N7" s="143"/>
      <c r="O7" s="32"/>
    </row>
    <row r="8" spans="1:15" s="46" customFormat="1" ht="51" hidden="1">
      <c r="A8" s="43" t="s">
        <v>149</v>
      </c>
      <c r="B8" s="44" t="s">
        <v>111</v>
      </c>
      <c r="C8" s="35" t="s">
        <v>459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7"/>
      <c r="O8" s="45"/>
    </row>
    <row r="9" spans="1:15" ht="25.5">
      <c r="A9" s="49" t="s">
        <v>26</v>
      </c>
      <c r="B9" s="77" t="s">
        <v>295</v>
      </c>
      <c r="C9" s="35" t="s">
        <v>459</v>
      </c>
      <c r="D9" s="35" t="s">
        <v>901</v>
      </c>
      <c r="E9" s="35"/>
      <c r="F9" s="35" t="s">
        <v>901</v>
      </c>
      <c r="G9" s="35" t="s">
        <v>901</v>
      </c>
      <c r="H9" s="35"/>
      <c r="I9" s="142"/>
      <c r="J9" s="35"/>
      <c r="K9" s="137"/>
      <c r="L9" s="148"/>
      <c r="M9" s="149"/>
      <c r="N9" s="145"/>
      <c r="O9" s="36"/>
    </row>
    <row r="10" spans="1:15" ht="63.75">
      <c r="A10" s="22" t="s">
        <v>178</v>
      </c>
      <c r="B10" s="77" t="s">
        <v>296</v>
      </c>
      <c r="C10" s="35" t="s">
        <v>459</v>
      </c>
      <c r="D10" s="35" t="s">
        <v>901</v>
      </c>
      <c r="E10" s="35" t="s">
        <v>901</v>
      </c>
      <c r="F10" s="35" t="s">
        <v>901</v>
      </c>
      <c r="G10" s="35" t="s">
        <v>901</v>
      </c>
      <c r="H10" s="35"/>
      <c r="I10" s="142"/>
      <c r="J10" s="35"/>
      <c r="K10" s="137"/>
      <c r="L10" s="148"/>
      <c r="M10" s="149"/>
      <c r="N10" s="145"/>
      <c r="O10" s="36"/>
    </row>
    <row r="11" spans="1:15" ht="63.75">
      <c r="A11" s="40" t="s">
        <v>179</v>
      </c>
      <c r="B11" s="77" t="s">
        <v>297</v>
      </c>
      <c r="C11" s="35" t="s">
        <v>459</v>
      </c>
      <c r="D11" s="35" t="s">
        <v>901</v>
      </c>
      <c r="E11" s="35" t="s">
        <v>901</v>
      </c>
      <c r="F11" s="35" t="s">
        <v>901</v>
      </c>
      <c r="G11" s="35" t="s">
        <v>901</v>
      </c>
      <c r="H11" s="35"/>
      <c r="I11" s="142"/>
      <c r="J11" s="35"/>
      <c r="K11" s="137"/>
      <c r="L11" s="148"/>
      <c r="M11" s="149"/>
      <c r="N11" s="145"/>
      <c r="O11" s="36"/>
    </row>
    <row r="12" spans="1:15" ht="51">
      <c r="A12" s="40" t="s">
        <v>180</v>
      </c>
      <c r="B12" s="118" t="s">
        <v>898</v>
      </c>
      <c r="C12" s="35" t="s">
        <v>459</v>
      </c>
      <c r="D12" s="35" t="s">
        <v>901</v>
      </c>
      <c r="E12" s="35" t="s">
        <v>901</v>
      </c>
      <c r="F12" s="35" t="s">
        <v>901</v>
      </c>
      <c r="G12" s="35" t="s">
        <v>901</v>
      </c>
      <c r="H12" s="35"/>
      <c r="I12" s="142"/>
      <c r="J12" s="35"/>
      <c r="K12" s="137"/>
      <c r="L12" s="148"/>
      <c r="M12" s="149"/>
      <c r="N12" s="145"/>
      <c r="O12" s="36"/>
    </row>
    <row r="13" spans="1:15" s="33" customFormat="1" ht="25.5">
      <c r="A13" s="136" t="s">
        <v>197</v>
      </c>
      <c r="B13" s="139" t="s">
        <v>897</v>
      </c>
      <c r="C13" s="137" t="s">
        <v>459</v>
      </c>
      <c r="D13" s="35" t="s">
        <v>901</v>
      </c>
      <c r="E13" s="35" t="s">
        <v>901</v>
      </c>
      <c r="F13" s="35" t="s">
        <v>901</v>
      </c>
      <c r="G13" s="35" t="s">
        <v>901</v>
      </c>
      <c r="H13" s="137"/>
      <c r="I13" s="148"/>
      <c r="J13" s="137"/>
      <c r="K13" s="137"/>
      <c r="L13" s="148"/>
      <c r="M13" s="150"/>
      <c r="N13" s="151"/>
      <c r="O13" s="138"/>
    </row>
    <row r="14" spans="1:15" ht="25.5">
      <c r="A14" s="78" t="s">
        <v>194</v>
      </c>
      <c r="B14" s="77" t="s">
        <v>299</v>
      </c>
      <c r="C14" s="35" t="s">
        <v>459</v>
      </c>
      <c r="D14" s="35" t="s">
        <v>901</v>
      </c>
      <c r="E14" s="35" t="s">
        <v>901</v>
      </c>
      <c r="F14" s="35" t="s">
        <v>901</v>
      </c>
      <c r="G14" s="35" t="s">
        <v>901</v>
      </c>
      <c r="H14" s="35"/>
      <c r="I14" s="142"/>
      <c r="J14" s="35"/>
      <c r="K14" s="137"/>
      <c r="L14" s="148"/>
      <c r="M14" s="149"/>
      <c r="N14" s="145"/>
      <c r="O14" s="36"/>
    </row>
    <row r="15" spans="1:15">
      <c r="A15" s="78" t="s">
        <v>113</v>
      </c>
      <c r="B15" s="77" t="s">
        <v>300</v>
      </c>
      <c r="C15" s="35" t="s">
        <v>459</v>
      </c>
      <c r="D15" s="35" t="s">
        <v>476</v>
      </c>
      <c r="E15" s="35" t="s">
        <v>11</v>
      </c>
      <c r="F15" s="35" t="s">
        <v>11</v>
      </c>
      <c r="G15" s="35" t="s">
        <v>11</v>
      </c>
      <c r="H15" s="35" t="s">
        <v>11</v>
      </c>
      <c r="I15" s="35" t="s">
        <v>11</v>
      </c>
      <c r="J15" s="35" t="s">
        <v>11</v>
      </c>
      <c r="K15" s="35" t="s">
        <v>11</v>
      </c>
      <c r="L15" s="35" t="s">
        <v>11</v>
      </c>
      <c r="M15" s="35" t="s">
        <v>11</v>
      </c>
      <c r="N15" s="35" t="s">
        <v>11</v>
      </c>
      <c r="O15" s="35" t="s">
        <v>11</v>
      </c>
    </row>
    <row r="16" spans="1:15" ht="25.5">
      <c r="A16" s="120" t="s">
        <v>113</v>
      </c>
      <c r="B16" s="118" t="s">
        <v>301</v>
      </c>
      <c r="C16" s="117" t="s">
        <v>460</v>
      </c>
      <c r="D16" s="35" t="s">
        <v>478</v>
      </c>
      <c r="E16" s="35" t="s">
        <v>901</v>
      </c>
      <c r="F16" s="142"/>
      <c r="G16" s="142"/>
      <c r="H16" s="35"/>
      <c r="I16" s="142"/>
      <c r="J16" s="35"/>
      <c r="K16" s="137"/>
      <c r="L16" s="148"/>
      <c r="M16" s="149"/>
      <c r="N16" s="145"/>
      <c r="O16" s="36"/>
    </row>
    <row r="17" spans="1:15" ht="38.25">
      <c r="A17" s="120" t="s">
        <v>103</v>
      </c>
      <c r="B17" s="118" t="s">
        <v>302</v>
      </c>
      <c r="C17" s="117" t="s">
        <v>460</v>
      </c>
      <c r="D17" s="35" t="s">
        <v>478</v>
      </c>
      <c r="E17" s="35" t="s">
        <v>901</v>
      </c>
      <c r="F17" s="142"/>
      <c r="G17" s="142"/>
      <c r="H17" s="142"/>
      <c r="I17" s="142"/>
      <c r="J17" s="142"/>
      <c r="K17" s="152"/>
      <c r="L17" s="148"/>
      <c r="M17" s="149"/>
      <c r="N17" s="145"/>
      <c r="O17" s="36"/>
    </row>
    <row r="18" spans="1:15" s="122" customFormat="1" ht="25.5">
      <c r="A18" s="120" t="s">
        <v>88</v>
      </c>
      <c r="B18" s="118" t="s">
        <v>477</v>
      </c>
      <c r="C18" s="117" t="s">
        <v>460</v>
      </c>
      <c r="D18" s="35" t="s">
        <v>478</v>
      </c>
      <c r="E18" s="120"/>
      <c r="F18" s="189"/>
      <c r="G18" s="120"/>
      <c r="H18" s="120"/>
      <c r="I18" s="120"/>
      <c r="J18" s="120"/>
      <c r="K18" s="121"/>
      <c r="L18" s="121"/>
      <c r="M18" s="120"/>
      <c r="N18" s="145"/>
      <c r="O18" s="120"/>
    </row>
  </sheetData>
  <mergeCells count="3">
    <mergeCell ref="A1:B1"/>
    <mergeCell ref="A2:O2"/>
    <mergeCell ref="C4:O4"/>
  </mergeCells>
  <phoneticPr fontId="10" type="noConversion"/>
  <pageMargins left="1.1811023622047245" right="0.39370078740157483" top="0.78740157480314965" bottom="0.78740157480314965" header="0.51181102362204722" footer="0.51181102362204722"/>
  <pageSetup paperSize="9" scale="4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tabColor rgb="FFFFFF00"/>
    <pageSetUpPr fitToPage="1"/>
  </sheetPr>
  <dimension ref="A1:F25"/>
  <sheetViews>
    <sheetView view="pageBreakPreview" zoomScale="130" zoomScaleNormal="115" zoomScaleSheetLayoutView="130" workbookViewId="0">
      <selection activeCell="C25" sqref="C25"/>
    </sheetView>
  </sheetViews>
  <sheetFormatPr defaultRowHeight="12.75"/>
  <cols>
    <col min="1" max="1" width="10.85546875" style="10" customWidth="1"/>
    <col min="2" max="2" width="31" style="10" customWidth="1"/>
    <col min="3" max="3" width="73.140625" style="11" customWidth="1"/>
    <col min="4" max="4" width="12.140625" style="12" hidden="1" customWidth="1"/>
    <col min="5" max="5" width="2.7109375" style="12" customWidth="1"/>
    <col min="6" max="16384" width="9.140625" style="12"/>
  </cols>
  <sheetData>
    <row r="1" spans="1:6">
      <c r="A1" s="10" t="s">
        <v>76</v>
      </c>
    </row>
    <row r="2" spans="1:6" s="5" customFormat="1">
      <c r="A2" s="8"/>
      <c r="B2" s="9"/>
      <c r="C2" s="7" t="s">
        <v>440</v>
      </c>
    </row>
    <row r="3" spans="1:6" s="5" customFormat="1">
      <c r="A3" s="8"/>
      <c r="B3" s="9"/>
      <c r="C3" s="63" t="s">
        <v>303</v>
      </c>
    </row>
    <row r="4" spans="1:6" s="5" customFormat="1">
      <c r="A4" s="8"/>
      <c r="B4" s="9"/>
      <c r="C4" s="34" t="s">
        <v>304</v>
      </c>
    </row>
    <row r="6" spans="1:6" s="5" customFormat="1">
      <c r="A6" s="270" t="s">
        <v>190</v>
      </c>
      <c r="B6" s="270"/>
      <c r="C6" s="270"/>
      <c r="D6" s="13"/>
    </row>
    <row r="7" spans="1:6" s="5" customFormat="1">
      <c r="A7" s="271" t="s">
        <v>166</v>
      </c>
      <c r="B7" s="271"/>
      <c r="C7" s="271"/>
      <c r="D7" s="13"/>
    </row>
    <row r="8" spans="1:6" s="5" customFormat="1">
      <c r="A8" s="271" t="s">
        <v>305</v>
      </c>
      <c r="B8" s="271"/>
      <c r="C8" s="271"/>
      <c r="D8" s="13"/>
    </row>
    <row r="9" spans="1:6" s="5" customFormat="1">
      <c r="A9" s="271" t="s">
        <v>239</v>
      </c>
      <c r="B9" s="271"/>
      <c r="C9" s="271"/>
      <c r="D9" s="13"/>
    </row>
    <row r="10" spans="1:6" s="5" customFormat="1">
      <c r="A10" s="8"/>
      <c r="B10" s="8"/>
      <c r="C10" s="14"/>
    </row>
    <row r="11" spans="1:6" s="15" customFormat="1" ht="63.75">
      <c r="A11" s="101" t="s">
        <v>438</v>
      </c>
      <c r="B11" s="79" t="s">
        <v>439</v>
      </c>
      <c r="C11" s="79" t="s">
        <v>162</v>
      </c>
    </row>
    <row r="12" spans="1:6" s="15" customFormat="1">
      <c r="A12" s="102" t="s">
        <v>142</v>
      </c>
      <c r="B12" s="103"/>
      <c r="C12" s="104" t="s">
        <v>310</v>
      </c>
    </row>
    <row r="13" spans="1:6" s="16" customFormat="1" ht="25.5">
      <c r="A13" s="2" t="s">
        <v>142</v>
      </c>
      <c r="B13" s="40" t="s">
        <v>441</v>
      </c>
      <c r="C13" s="80" t="s">
        <v>306</v>
      </c>
      <c r="F13" s="31" t="s">
        <v>371</v>
      </c>
    </row>
    <row r="14" spans="1:6" ht="25.5">
      <c r="A14" s="2" t="s">
        <v>142</v>
      </c>
      <c r="B14" s="2" t="s">
        <v>443</v>
      </c>
      <c r="C14" s="105" t="s">
        <v>442</v>
      </c>
      <c r="F14" s="31" t="s">
        <v>371</v>
      </c>
    </row>
    <row r="15" spans="1:6" ht="25.5">
      <c r="A15" s="2" t="s">
        <v>142</v>
      </c>
      <c r="B15" s="2" t="s">
        <v>444</v>
      </c>
      <c r="C15" s="93" t="s">
        <v>445</v>
      </c>
    </row>
    <row r="16" spans="1:6" ht="25.5">
      <c r="A16" s="2" t="s">
        <v>142</v>
      </c>
      <c r="B16" s="2" t="s">
        <v>446</v>
      </c>
      <c r="C16" s="93" t="s">
        <v>447</v>
      </c>
      <c r="F16" s="31" t="s">
        <v>371</v>
      </c>
    </row>
    <row r="17" spans="1:6" ht="51">
      <c r="A17" s="2" t="s">
        <v>142</v>
      </c>
      <c r="B17" s="2" t="s">
        <v>448</v>
      </c>
      <c r="C17" s="93" t="s">
        <v>449</v>
      </c>
      <c r="F17" s="31" t="s">
        <v>371</v>
      </c>
    </row>
    <row r="18" spans="1:6" ht="51">
      <c r="A18" s="106"/>
      <c r="B18" s="107"/>
      <c r="C18" s="108" t="s">
        <v>450</v>
      </c>
    </row>
    <row r="19" spans="1:6">
      <c r="A19" s="2" t="s">
        <v>201</v>
      </c>
      <c r="B19" s="2" t="s">
        <v>451</v>
      </c>
      <c r="C19" s="93" t="s">
        <v>452</v>
      </c>
    </row>
    <row r="20" spans="1:6">
      <c r="A20" s="2" t="s">
        <v>201</v>
      </c>
      <c r="B20" s="2" t="s">
        <v>454</v>
      </c>
      <c r="C20" s="93" t="s">
        <v>453</v>
      </c>
      <c r="D20" s="12">
        <f>-(413149.1+5000+2000+36147.5)</f>
        <v>-456296.6</v>
      </c>
      <c r="E20" s="37" t="s">
        <v>99</v>
      </c>
    </row>
    <row r="25" spans="1:6">
      <c r="C25" s="169"/>
    </row>
  </sheetData>
  <mergeCells count="4">
    <mergeCell ref="A6:C6"/>
    <mergeCell ref="A7:C7"/>
    <mergeCell ref="A8:C8"/>
    <mergeCell ref="A9:C9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74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 enableFormatConditionsCalculation="0">
    <tabColor rgb="FFFFFF00"/>
    <pageSetUpPr fitToPage="1"/>
  </sheetPr>
  <dimension ref="A1:K31"/>
  <sheetViews>
    <sheetView view="pageBreakPreview" zoomScale="115" zoomScaleNormal="100" workbookViewId="0">
      <selection activeCell="C25" sqref="C25"/>
    </sheetView>
  </sheetViews>
  <sheetFormatPr defaultRowHeight="12.75"/>
  <cols>
    <col min="1" max="1" width="59.85546875" style="28" customWidth="1"/>
    <col min="2" max="2" width="11.28515625" style="27" hidden="1" customWidth="1"/>
    <col min="3" max="3" width="73.140625" style="39" customWidth="1"/>
    <col min="4" max="4" width="2" style="27" customWidth="1"/>
    <col min="5" max="5" width="2.7109375" style="27" customWidth="1"/>
    <col min="6" max="6" width="5.140625" style="27" customWidth="1"/>
    <col min="7" max="7" width="0.7109375" style="27" hidden="1" customWidth="1"/>
    <col min="8" max="9" width="9.140625" style="27"/>
    <col min="10" max="10" width="6.85546875" style="27" customWidth="1"/>
    <col min="11" max="11" width="12.140625" style="27" hidden="1" customWidth="1"/>
    <col min="12" max="16384" width="9.140625" style="27"/>
  </cols>
  <sheetData>
    <row r="1" spans="1:4" s="30" customFormat="1">
      <c r="A1" s="264" t="s">
        <v>151</v>
      </c>
      <c r="B1" s="273"/>
      <c r="C1" s="273"/>
    </row>
    <row r="2" spans="1:4" s="26" customFormat="1">
      <c r="A2" s="25"/>
      <c r="B2" s="17"/>
      <c r="C2" s="119" t="s">
        <v>906</v>
      </c>
    </row>
    <row r="3" spans="1:4" s="26" customFormat="1">
      <c r="A3" s="25"/>
      <c r="B3" s="17"/>
      <c r="C3" s="63" t="s">
        <v>303</v>
      </c>
    </row>
    <row r="4" spans="1:4" s="26" customFormat="1">
      <c r="A4" s="25"/>
      <c r="B4" s="17"/>
      <c r="C4" s="34" t="s">
        <v>304</v>
      </c>
    </row>
    <row r="5" spans="1:4" s="26" customFormat="1">
      <c r="A5" s="25"/>
      <c r="B5" s="25"/>
      <c r="C5" s="38"/>
    </row>
    <row r="6" spans="1:4" s="26" customFormat="1">
      <c r="A6" s="274" t="s">
        <v>121</v>
      </c>
      <c r="B6" s="274"/>
      <c r="C6" s="274"/>
    </row>
    <row r="7" spans="1:4" s="26" customFormat="1">
      <c r="A7" s="275" t="s">
        <v>122</v>
      </c>
      <c r="B7" s="275"/>
      <c r="C7" s="275"/>
    </row>
    <row r="8" spans="1:4" s="26" customFormat="1">
      <c r="A8" s="275" t="s">
        <v>456</v>
      </c>
      <c r="B8" s="275"/>
      <c r="C8" s="275"/>
    </row>
    <row r="9" spans="1:4" s="26" customFormat="1">
      <c r="A9" s="272" t="s">
        <v>239</v>
      </c>
      <c r="B9" s="272"/>
      <c r="C9" s="272"/>
    </row>
    <row r="10" spans="1:4" s="26" customFormat="1">
      <c r="A10" s="25"/>
      <c r="B10" s="25"/>
      <c r="C10" s="38"/>
    </row>
    <row r="11" spans="1:4" s="26" customFormat="1">
      <c r="A11" s="25"/>
      <c r="C11" s="66" t="s">
        <v>148</v>
      </c>
    </row>
    <row r="12" spans="1:4" s="29" customFormat="1">
      <c r="A12" s="167" t="s">
        <v>195</v>
      </c>
      <c r="B12" s="167"/>
      <c r="C12" s="167" t="s">
        <v>81</v>
      </c>
    </row>
    <row r="13" spans="1:4" s="29" customFormat="1">
      <c r="A13" s="188" t="s">
        <v>11</v>
      </c>
      <c r="B13" s="188"/>
      <c r="C13" s="188" t="s">
        <v>11</v>
      </c>
      <c r="D13" s="170" t="s">
        <v>99</v>
      </c>
    </row>
    <row r="14" spans="1:4" s="158" customFormat="1" hidden="1">
      <c r="A14" s="155" t="s">
        <v>196</v>
      </c>
      <c r="B14" s="156">
        <f>B15+B18</f>
        <v>0</v>
      </c>
      <c r="C14" s="157">
        <f>IF(B14&gt;=0,B14,-B14)</f>
        <v>0</v>
      </c>
    </row>
    <row r="15" spans="1:4" s="158" customFormat="1" ht="25.5" hidden="1">
      <c r="A15" s="155" t="s">
        <v>202</v>
      </c>
      <c r="B15" s="156">
        <f>B16+B17</f>
        <v>0</v>
      </c>
      <c r="C15" s="157">
        <f t="shared" ref="C15:C20" si="0">IF(B15&gt;=0,B15,-B15)</f>
        <v>0</v>
      </c>
    </row>
    <row r="16" spans="1:4" s="162" customFormat="1" ht="25.5" hidden="1">
      <c r="A16" s="159" t="s">
        <v>306</v>
      </c>
      <c r="B16" s="160">
        <f>'[1]8 И'!C12</f>
        <v>0</v>
      </c>
      <c r="C16" s="161">
        <f t="shared" si="0"/>
        <v>0</v>
      </c>
      <c r="D16" s="162" t="s">
        <v>99</v>
      </c>
    </row>
    <row r="17" spans="1:11" s="112" customFormat="1" ht="25.5" hidden="1">
      <c r="A17" s="109" t="s">
        <v>457</v>
      </c>
      <c r="B17" s="110">
        <f>-'[1]8 И'!C14</f>
        <v>0</v>
      </c>
      <c r="C17" s="111">
        <f t="shared" si="0"/>
        <v>0</v>
      </c>
    </row>
    <row r="18" spans="1:11" s="116" customFormat="1" ht="25.5" hidden="1">
      <c r="A18" s="113" t="s">
        <v>204</v>
      </c>
      <c r="B18" s="114">
        <f>B19+B20</f>
        <v>0</v>
      </c>
      <c r="C18" s="115">
        <f>IF(B18&gt;=0,B18,B18)</f>
        <v>0</v>
      </c>
    </row>
    <row r="19" spans="1:11" s="112" customFormat="1" ht="38.25" hidden="1">
      <c r="A19" s="109" t="s">
        <v>445</v>
      </c>
      <c r="B19" s="110">
        <f>'[1]8 И'!C18</f>
        <v>0</v>
      </c>
      <c r="C19" s="111">
        <f t="shared" si="0"/>
        <v>0</v>
      </c>
      <c r="K19" s="112">
        <f>2000+38251.1-36147.5</f>
        <v>4103.5999999999985</v>
      </c>
    </row>
    <row r="20" spans="1:11" s="112" customFormat="1" ht="38.25" hidden="1">
      <c r="A20" s="109" t="s">
        <v>458</v>
      </c>
      <c r="B20" s="110">
        <f>-'[1]8 И'!C20</f>
        <v>0</v>
      </c>
      <c r="C20" s="111">
        <f t="shared" si="0"/>
        <v>0</v>
      </c>
      <c r="D20" s="112" t="s">
        <v>99</v>
      </c>
    </row>
    <row r="21" spans="1:11">
      <c r="A21" s="50"/>
      <c r="B21" s="51"/>
      <c r="C21" s="52"/>
    </row>
    <row r="25" spans="1:11">
      <c r="C25" s="190"/>
    </row>
    <row r="31" spans="1:11">
      <c r="K31" s="27">
        <f>-(413149.1+5000+2000+36147.5)</f>
        <v>-456296.6</v>
      </c>
    </row>
  </sheetData>
  <mergeCells count="5">
    <mergeCell ref="A9:C9"/>
    <mergeCell ref="A1:C1"/>
    <mergeCell ref="A6:C6"/>
    <mergeCell ref="A7:C7"/>
    <mergeCell ref="A8:C8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64" fitToHeight="0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rgb="FFFFFF00"/>
    <pageSetUpPr fitToPage="1"/>
  </sheetPr>
  <dimension ref="A1:K30"/>
  <sheetViews>
    <sheetView view="pageBreakPreview" zoomScale="115" zoomScaleNormal="100" zoomScaleSheetLayoutView="115" workbookViewId="0">
      <selection activeCell="C25" sqref="C25"/>
    </sheetView>
  </sheetViews>
  <sheetFormatPr defaultRowHeight="12.75"/>
  <cols>
    <col min="1" max="1" width="43.7109375" style="4" customWidth="1"/>
    <col min="2" max="2" width="37.140625" style="4" customWidth="1"/>
    <col min="3" max="3" width="73.140625" style="4" customWidth="1"/>
    <col min="4" max="4" width="12.28515625" style="4" customWidth="1"/>
    <col min="5" max="5" width="13.5703125" style="4" customWidth="1"/>
    <col min="6" max="6" width="47" style="4" customWidth="1"/>
    <col min="7" max="7" width="2.42578125" style="4" customWidth="1"/>
    <col min="8" max="9" width="9.140625" style="4"/>
    <col min="10" max="10" width="6.85546875" style="4" customWidth="1"/>
    <col min="11" max="11" width="12.140625" style="4" hidden="1" customWidth="1"/>
    <col min="12" max="16384" width="9.140625" style="4"/>
  </cols>
  <sheetData>
    <row r="1" spans="1:6">
      <c r="A1" s="289" t="s">
        <v>56</v>
      </c>
      <c r="B1" s="288"/>
    </row>
    <row r="2" spans="1:6" ht="14.25" customHeight="1">
      <c r="A2" s="288"/>
      <c r="B2" s="288"/>
      <c r="F2" s="129" t="s">
        <v>904</v>
      </c>
    </row>
    <row r="3" spans="1:6">
      <c r="F3" s="63" t="s">
        <v>303</v>
      </c>
    </row>
    <row r="4" spans="1:6">
      <c r="C4" s="7"/>
      <c r="F4" s="34" t="s">
        <v>304</v>
      </c>
    </row>
    <row r="6" spans="1:6">
      <c r="A6" s="290" t="s">
        <v>16</v>
      </c>
      <c r="B6" s="290"/>
      <c r="C6" s="290"/>
      <c r="D6" s="290"/>
      <c r="E6" s="290"/>
      <c r="F6" s="290"/>
    </row>
    <row r="7" spans="1:6">
      <c r="A7" s="265" t="s">
        <v>461</v>
      </c>
      <c r="B7" s="265"/>
      <c r="C7" s="265"/>
      <c r="D7" s="265"/>
      <c r="E7" s="265"/>
      <c r="F7" s="265"/>
    </row>
    <row r="8" spans="1:6">
      <c r="A8" s="1"/>
      <c r="B8" s="1"/>
      <c r="C8" s="1"/>
      <c r="D8" s="1"/>
      <c r="E8" s="1"/>
      <c r="F8" s="1"/>
    </row>
    <row r="9" spans="1:6">
      <c r="A9" s="265" t="s">
        <v>462</v>
      </c>
      <c r="B9" s="265"/>
      <c r="C9" s="265"/>
      <c r="D9" s="265"/>
      <c r="E9" s="265"/>
      <c r="F9" s="265"/>
    </row>
    <row r="11" spans="1:6" s="1" customFormat="1" ht="63.75">
      <c r="A11" s="6" t="s">
        <v>123</v>
      </c>
      <c r="B11" s="6" t="s">
        <v>290</v>
      </c>
      <c r="C11" s="6" t="s">
        <v>120</v>
      </c>
      <c r="D11" s="6" t="s">
        <v>64</v>
      </c>
      <c r="E11" s="6" t="s">
        <v>65</v>
      </c>
      <c r="F11" s="6" t="s">
        <v>66</v>
      </c>
    </row>
    <row r="12" spans="1:6">
      <c r="A12" s="40" t="s">
        <v>11</v>
      </c>
      <c r="B12" s="40" t="s">
        <v>11</v>
      </c>
      <c r="C12" s="40" t="s">
        <v>11</v>
      </c>
      <c r="D12" s="40" t="s">
        <v>11</v>
      </c>
      <c r="E12" s="40" t="s">
        <v>11</v>
      </c>
      <c r="F12" s="40" t="s">
        <v>11</v>
      </c>
    </row>
    <row r="13" spans="1:6">
      <c r="A13" s="41"/>
      <c r="B13" s="41"/>
      <c r="C13" s="41"/>
      <c r="D13" s="41"/>
      <c r="E13" s="41"/>
      <c r="F13" s="41"/>
    </row>
    <row r="14" spans="1:6" s="42" customFormat="1" ht="27" customHeight="1">
      <c r="A14" s="265" t="s">
        <v>463</v>
      </c>
      <c r="B14" s="265"/>
      <c r="C14" s="265"/>
      <c r="D14" s="265"/>
      <c r="E14" s="265"/>
      <c r="F14" s="265"/>
    </row>
    <row r="16" spans="1:6" s="1" customFormat="1" ht="25.5" customHeight="1">
      <c r="A16" s="278" t="s">
        <v>905</v>
      </c>
      <c r="B16" s="278"/>
      <c r="C16" s="278"/>
      <c r="D16" s="278" t="s">
        <v>183</v>
      </c>
      <c r="E16" s="278"/>
      <c r="F16" s="278"/>
    </row>
    <row r="17" spans="1:11" ht="27.75" customHeight="1">
      <c r="A17" s="279" t="s">
        <v>902</v>
      </c>
      <c r="B17" s="280"/>
      <c r="C17" s="280"/>
      <c r="D17" s="281" t="str">
        <f>C12</f>
        <v>х</v>
      </c>
      <c r="E17" s="281"/>
      <c r="F17" s="281"/>
    </row>
    <row r="18" spans="1:11" ht="14.25" customHeight="1">
      <c r="A18" s="282" t="s">
        <v>903</v>
      </c>
      <c r="B18" s="283"/>
      <c r="C18" s="284"/>
      <c r="D18" s="285" t="s">
        <v>11</v>
      </c>
      <c r="E18" s="286"/>
      <c r="F18" s="287"/>
    </row>
    <row r="19" spans="1:11" s="3" customFormat="1">
      <c r="A19" s="276" t="s">
        <v>94</v>
      </c>
      <c r="B19" s="276"/>
      <c r="C19" s="276"/>
      <c r="D19" s="277" t="s">
        <v>11</v>
      </c>
      <c r="E19" s="277"/>
      <c r="F19" s="277"/>
      <c r="G19" s="3" t="s">
        <v>104</v>
      </c>
      <c r="K19" s="3">
        <f>2000+38251.1-36147.5</f>
        <v>4103.5999999999985</v>
      </c>
    </row>
    <row r="25" spans="1:11">
      <c r="C25" s="31"/>
    </row>
    <row r="30" spans="1:11">
      <c r="K30" s="4">
        <f>-(413149.1+5000+2000+36147.5)</f>
        <v>-456296.6</v>
      </c>
    </row>
  </sheetData>
  <mergeCells count="14">
    <mergeCell ref="A14:F14"/>
    <mergeCell ref="A2:B2"/>
    <mergeCell ref="A1:B1"/>
    <mergeCell ref="A6:F6"/>
    <mergeCell ref="A7:F7"/>
    <mergeCell ref="A9:F9"/>
    <mergeCell ref="A19:C19"/>
    <mergeCell ref="D19:F19"/>
    <mergeCell ref="A16:C16"/>
    <mergeCell ref="D16:F16"/>
    <mergeCell ref="A17:C17"/>
    <mergeCell ref="D17:F17"/>
    <mergeCell ref="A18:C18"/>
    <mergeCell ref="D18:F18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37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3"/>
  <sheetViews>
    <sheetView workbookViewId="0">
      <selection activeCell="O16" sqref="O16"/>
    </sheetView>
  </sheetViews>
  <sheetFormatPr defaultRowHeight="12.75"/>
  <sheetData>
    <row r="3" spans="2:2">
      <c r="B3" s="130" t="s">
        <v>655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C25" sqref="C25"/>
    </sheetView>
  </sheetViews>
  <sheetFormatPr defaultRowHeight="12.75"/>
  <cols>
    <col min="3" max="3" width="73.140625" customWidth="1"/>
  </cols>
  <sheetData/>
  <pageMargins left="1.1811023622047245" right="0.39370078740157483" top="0.78740157480314965" bottom="0.78740157480314965" header="0.51181102362204722" footer="0.51181102362204722"/>
  <pageSetup paperSize="9" fitToHeight="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rgb="FFFFFF00"/>
    <pageSetUpPr fitToPage="1"/>
  </sheetPr>
  <dimension ref="A1:E107"/>
  <sheetViews>
    <sheetView view="pageBreakPreview" zoomScaleNormal="100" zoomScaleSheetLayoutView="100" workbookViewId="0">
      <selection activeCell="A104" sqref="A104"/>
    </sheetView>
  </sheetViews>
  <sheetFormatPr defaultRowHeight="12.75"/>
  <cols>
    <col min="1" max="1" width="75.7109375" style="55" customWidth="1"/>
    <col min="2" max="2" width="23.5703125" style="56" customWidth="1"/>
    <col min="3" max="3" width="20.28515625" style="56" hidden="1" customWidth="1"/>
    <col min="4" max="4" width="15" style="61" customWidth="1"/>
    <col min="5" max="5" width="2.5703125" style="55" customWidth="1"/>
    <col min="6" max="16384" width="9.140625" style="55"/>
  </cols>
  <sheetData>
    <row r="1" spans="1:4">
      <c r="A1" s="55" t="s">
        <v>114</v>
      </c>
    </row>
    <row r="2" spans="1:4">
      <c r="D2" s="62" t="s">
        <v>378</v>
      </c>
    </row>
    <row r="3" spans="1:4">
      <c r="D3" s="63" t="s">
        <v>303</v>
      </c>
    </row>
    <row r="4" spans="1:4">
      <c r="D4" s="34" t="s">
        <v>304</v>
      </c>
    </row>
    <row r="6" spans="1:4">
      <c r="A6" s="250" t="s">
        <v>80</v>
      </c>
      <c r="B6" s="250"/>
      <c r="C6" s="250"/>
      <c r="D6" s="250"/>
    </row>
    <row r="7" spans="1:4">
      <c r="A7" s="250" t="s">
        <v>379</v>
      </c>
      <c r="B7" s="250"/>
      <c r="C7" s="250"/>
      <c r="D7" s="250"/>
    </row>
    <row r="8" spans="1:4">
      <c r="A8" s="250" t="s">
        <v>177</v>
      </c>
      <c r="B8" s="250"/>
      <c r="C8" s="250"/>
      <c r="D8" s="250"/>
    </row>
    <row r="9" spans="1:4">
      <c r="A9" s="251" t="s">
        <v>239</v>
      </c>
      <c r="B9" s="251"/>
      <c r="C9" s="251"/>
      <c r="D9" s="251"/>
    </row>
    <row r="10" spans="1:4">
      <c r="A10" s="58"/>
      <c r="D10" s="65" t="s">
        <v>148</v>
      </c>
    </row>
    <row r="11" spans="1:4" s="57" customFormat="1" ht="51">
      <c r="A11" s="59" t="s">
        <v>162</v>
      </c>
      <c r="B11" s="59" t="s">
        <v>90</v>
      </c>
      <c r="C11" s="60" t="s">
        <v>110</v>
      </c>
      <c r="D11" s="64" t="s">
        <v>81</v>
      </c>
    </row>
    <row r="12" spans="1:4">
      <c r="A12" s="68" t="s">
        <v>13</v>
      </c>
      <c r="B12" s="69" t="s">
        <v>12</v>
      </c>
      <c r="C12" s="67"/>
      <c r="D12" s="81">
        <f>D13+D19+D25+D32+D40+D43</f>
        <v>26662354.759999998</v>
      </c>
    </row>
    <row r="13" spans="1:4">
      <c r="A13" s="68" t="s">
        <v>172</v>
      </c>
      <c r="B13" s="69" t="s">
        <v>14</v>
      </c>
      <c r="C13" s="67"/>
      <c r="D13" s="81">
        <f>D14</f>
        <v>16450000</v>
      </c>
    </row>
    <row r="14" spans="1:4">
      <c r="A14" s="68" t="s">
        <v>174</v>
      </c>
      <c r="B14" s="69" t="s">
        <v>173</v>
      </c>
      <c r="C14" s="67"/>
      <c r="D14" s="81">
        <f>SUM(D15:D18)</f>
        <v>16450000</v>
      </c>
    </row>
    <row r="15" spans="1:4" ht="63" customHeight="1">
      <c r="A15" s="68" t="s">
        <v>240</v>
      </c>
      <c r="B15" s="69" t="s">
        <v>175</v>
      </c>
      <c r="C15" s="67"/>
      <c r="D15" s="70">
        <v>16450000</v>
      </c>
    </row>
    <row r="16" spans="1:4" ht="89.25" hidden="1">
      <c r="A16" s="82" t="s">
        <v>241</v>
      </c>
      <c r="B16" s="83" t="s">
        <v>176</v>
      </c>
      <c r="C16" s="83"/>
      <c r="D16" s="84"/>
    </row>
    <row r="17" spans="1:4" ht="25.5" hidden="1">
      <c r="A17" s="82" t="s">
        <v>242</v>
      </c>
      <c r="B17" s="83" t="s">
        <v>70</v>
      </c>
      <c r="C17" s="83"/>
      <c r="D17" s="84"/>
    </row>
    <row r="18" spans="1:4" ht="63.75" hidden="1">
      <c r="A18" s="82" t="s">
        <v>243</v>
      </c>
      <c r="B18" s="83" t="s">
        <v>244</v>
      </c>
      <c r="C18" s="83"/>
      <c r="D18" s="84"/>
    </row>
    <row r="19" spans="1:4" ht="25.5">
      <c r="A19" s="68" t="s">
        <v>184</v>
      </c>
      <c r="B19" s="69" t="s">
        <v>185</v>
      </c>
      <c r="C19" s="67"/>
      <c r="D19" s="81">
        <f>D20</f>
        <v>641087.56000000006</v>
      </c>
    </row>
    <row r="20" spans="1:4" ht="25.5">
      <c r="A20" s="68" t="s">
        <v>22</v>
      </c>
      <c r="B20" s="69" t="s">
        <v>21</v>
      </c>
      <c r="C20" s="67"/>
      <c r="D20" s="81">
        <f>SUM(D21:D24)</f>
        <v>641087.56000000006</v>
      </c>
    </row>
    <row r="21" spans="1:4" ht="51">
      <c r="A21" s="68" t="s">
        <v>23</v>
      </c>
      <c r="B21" s="69" t="s">
        <v>49</v>
      </c>
      <c r="C21" s="67"/>
      <c r="D21" s="75">
        <v>227474.61</v>
      </c>
    </row>
    <row r="22" spans="1:4" ht="51">
      <c r="A22" s="68" t="s">
        <v>131</v>
      </c>
      <c r="B22" s="69" t="s">
        <v>50</v>
      </c>
      <c r="C22" s="67"/>
      <c r="D22" s="75">
        <v>3455.61</v>
      </c>
    </row>
    <row r="23" spans="1:4" ht="51">
      <c r="A23" s="68" t="s">
        <v>245</v>
      </c>
      <c r="B23" s="69" t="s">
        <v>19</v>
      </c>
      <c r="C23" s="67"/>
      <c r="D23" s="75">
        <v>410157.34</v>
      </c>
    </row>
    <row r="24" spans="1:4" ht="0.75" customHeight="1">
      <c r="A24" s="82" t="s">
        <v>168</v>
      </c>
      <c r="B24" s="83" t="s">
        <v>20</v>
      </c>
      <c r="C24" s="83"/>
      <c r="D24" s="75"/>
    </row>
    <row r="25" spans="1:4">
      <c r="A25" s="68" t="s">
        <v>107</v>
      </c>
      <c r="B25" s="69" t="s">
        <v>106</v>
      </c>
      <c r="C25" s="191"/>
      <c r="D25" s="81">
        <f>D26</f>
        <v>556000</v>
      </c>
    </row>
    <row r="26" spans="1:4" ht="25.5">
      <c r="A26" s="68" t="s">
        <v>0</v>
      </c>
      <c r="B26" s="69" t="s">
        <v>108</v>
      </c>
      <c r="C26" s="67"/>
      <c r="D26" s="81">
        <f>D27+D29+D31</f>
        <v>556000</v>
      </c>
    </row>
    <row r="27" spans="1:4" ht="25.5">
      <c r="A27" s="68" t="s">
        <v>129</v>
      </c>
      <c r="B27" s="69" t="s">
        <v>128</v>
      </c>
      <c r="C27" s="67"/>
      <c r="D27" s="81">
        <f>D28</f>
        <v>495000</v>
      </c>
    </row>
    <row r="28" spans="1:4" ht="25.5">
      <c r="A28" s="68" t="s">
        <v>52</v>
      </c>
      <c r="B28" s="69" t="s">
        <v>130</v>
      </c>
      <c r="C28" s="67"/>
      <c r="D28" s="70">
        <v>495000</v>
      </c>
    </row>
    <row r="29" spans="1:4" ht="25.5">
      <c r="A29" s="68" t="s">
        <v>54</v>
      </c>
      <c r="B29" s="69" t="s">
        <v>53</v>
      </c>
      <c r="C29" s="67"/>
      <c r="D29" s="81">
        <f>D30</f>
        <v>50000</v>
      </c>
    </row>
    <row r="30" spans="1:4" ht="25.5">
      <c r="A30" s="68" t="s">
        <v>380</v>
      </c>
      <c r="B30" s="69" t="s">
        <v>381</v>
      </c>
      <c r="C30" s="67"/>
      <c r="D30" s="70">
        <v>50000</v>
      </c>
    </row>
    <row r="31" spans="1:4" ht="25.5">
      <c r="A31" s="68" t="s">
        <v>57</v>
      </c>
      <c r="B31" s="69" t="s">
        <v>58</v>
      </c>
      <c r="C31" s="67"/>
      <c r="D31" s="70">
        <v>11000</v>
      </c>
    </row>
    <row r="32" spans="1:4">
      <c r="A32" s="68" t="s">
        <v>39</v>
      </c>
      <c r="B32" s="69" t="s">
        <v>38</v>
      </c>
      <c r="C32" s="67"/>
      <c r="D32" s="81">
        <f>D33+D35</f>
        <v>154000</v>
      </c>
    </row>
    <row r="33" spans="1:4">
      <c r="A33" s="68" t="s">
        <v>96</v>
      </c>
      <c r="B33" s="69" t="s">
        <v>95</v>
      </c>
      <c r="C33" s="67"/>
      <c r="D33" s="81">
        <f>D34</f>
        <v>61000</v>
      </c>
    </row>
    <row r="34" spans="1:4" ht="25.5">
      <c r="A34" s="68" t="s">
        <v>471</v>
      </c>
      <c r="B34" s="69" t="s">
        <v>466</v>
      </c>
      <c r="C34" s="67"/>
      <c r="D34" s="70">
        <v>61000</v>
      </c>
    </row>
    <row r="35" spans="1:4">
      <c r="A35" s="68" t="s">
        <v>35</v>
      </c>
      <c r="B35" s="69" t="s">
        <v>34</v>
      </c>
      <c r="C35" s="67"/>
      <c r="D35" s="81">
        <f>D36+D38</f>
        <v>93000</v>
      </c>
    </row>
    <row r="36" spans="1:4">
      <c r="A36" s="68" t="s">
        <v>246</v>
      </c>
      <c r="B36" s="69" t="s">
        <v>247</v>
      </c>
      <c r="C36" s="67"/>
      <c r="D36" s="81">
        <f>D37</f>
        <v>37000</v>
      </c>
    </row>
    <row r="37" spans="1:4" ht="38.25">
      <c r="A37" s="71" t="s">
        <v>470</v>
      </c>
      <c r="B37" s="72" t="s">
        <v>467</v>
      </c>
      <c r="C37" s="67"/>
      <c r="D37" s="70">
        <v>37000</v>
      </c>
    </row>
    <row r="38" spans="1:4">
      <c r="A38" s="73" t="s">
        <v>248</v>
      </c>
      <c r="B38" s="69" t="s">
        <v>249</v>
      </c>
      <c r="C38" s="67"/>
      <c r="D38" s="81">
        <f>D39</f>
        <v>56000</v>
      </c>
    </row>
    <row r="39" spans="1:4" ht="38.25">
      <c r="A39" s="71" t="s">
        <v>469</v>
      </c>
      <c r="B39" s="72" t="s">
        <v>468</v>
      </c>
      <c r="C39" s="67"/>
      <c r="D39" s="70">
        <v>56000</v>
      </c>
    </row>
    <row r="40" spans="1:4">
      <c r="A40" s="68" t="s">
        <v>382</v>
      </c>
      <c r="B40" s="72" t="s">
        <v>385</v>
      </c>
      <c r="C40" s="67"/>
      <c r="D40" s="81">
        <f>D41</f>
        <v>40000</v>
      </c>
    </row>
    <row r="41" spans="1:4" ht="38.25">
      <c r="A41" s="68" t="s">
        <v>383</v>
      </c>
      <c r="B41" s="72" t="s">
        <v>386</v>
      </c>
      <c r="C41" s="67"/>
      <c r="D41" s="81">
        <f>D42</f>
        <v>40000</v>
      </c>
    </row>
    <row r="42" spans="1:4" ht="51">
      <c r="A42" s="68" t="s">
        <v>384</v>
      </c>
      <c r="B42" s="72" t="s">
        <v>387</v>
      </c>
      <c r="C42" s="67"/>
      <c r="D42" s="70">
        <v>40000</v>
      </c>
    </row>
    <row r="43" spans="1:4" ht="25.5">
      <c r="A43" s="73" t="s">
        <v>198</v>
      </c>
      <c r="B43" s="69" t="s">
        <v>31</v>
      </c>
      <c r="C43" s="67"/>
      <c r="D43" s="85">
        <f>D44</f>
        <v>8821267.1999999993</v>
      </c>
    </row>
    <row r="44" spans="1:4" ht="59.25" customHeight="1">
      <c r="A44" s="73" t="s">
        <v>132</v>
      </c>
      <c r="B44" s="74" t="s">
        <v>199</v>
      </c>
      <c r="C44" s="67"/>
      <c r="D44" s="81">
        <f>D49</f>
        <v>8821267.1999999993</v>
      </c>
    </row>
    <row r="45" spans="1:4" ht="38.25" hidden="1">
      <c r="A45" s="86" t="s">
        <v>28</v>
      </c>
      <c r="B45" s="87" t="s">
        <v>200</v>
      </c>
      <c r="C45" s="83"/>
      <c r="D45" s="84"/>
    </row>
    <row r="46" spans="1:4" ht="63.75" hidden="1">
      <c r="A46" s="86" t="s">
        <v>250</v>
      </c>
      <c r="B46" s="87" t="s">
        <v>251</v>
      </c>
      <c r="C46" s="83"/>
      <c r="D46" s="84"/>
    </row>
    <row r="47" spans="1:4" ht="51" hidden="1">
      <c r="A47" s="86" t="s">
        <v>167</v>
      </c>
      <c r="B47" s="87" t="s">
        <v>67</v>
      </c>
      <c r="C47" s="83"/>
      <c r="D47" s="84"/>
    </row>
    <row r="48" spans="1:4" ht="51" hidden="1">
      <c r="A48" s="86" t="s">
        <v>252</v>
      </c>
      <c r="B48" s="87" t="s">
        <v>253</v>
      </c>
      <c r="C48" s="83"/>
      <c r="D48" s="84"/>
    </row>
    <row r="49" spans="1:4" ht="25.5">
      <c r="A49" s="73" t="s">
        <v>24</v>
      </c>
      <c r="B49" s="74" t="s">
        <v>25</v>
      </c>
      <c r="C49" s="67"/>
      <c r="D49" s="81">
        <f>D50</f>
        <v>8821267.1999999993</v>
      </c>
    </row>
    <row r="50" spans="1:4" ht="30" customHeight="1">
      <c r="A50" s="73" t="s">
        <v>472</v>
      </c>
      <c r="B50" s="74" t="s">
        <v>388</v>
      </c>
      <c r="C50" s="67"/>
      <c r="D50" s="70">
        <f>3312000+5509267.2</f>
        <v>8821267.1999999993</v>
      </c>
    </row>
    <row r="51" spans="1:4" hidden="1">
      <c r="A51" s="97" t="s">
        <v>254</v>
      </c>
      <c r="B51" s="95" t="s">
        <v>255</v>
      </c>
      <c r="C51" s="83"/>
      <c r="D51" s="70"/>
    </row>
    <row r="52" spans="1:4" ht="38.25" hidden="1">
      <c r="A52" s="97" t="s">
        <v>256</v>
      </c>
      <c r="B52" s="95" t="s">
        <v>257</v>
      </c>
      <c r="C52" s="83"/>
      <c r="D52" s="70"/>
    </row>
    <row r="53" spans="1:4" ht="38.25" hidden="1">
      <c r="A53" s="97" t="s">
        <v>258</v>
      </c>
      <c r="B53" s="95" t="s">
        <v>259</v>
      </c>
      <c r="C53" s="83"/>
      <c r="D53" s="70"/>
    </row>
    <row r="54" spans="1:4" ht="51" hidden="1">
      <c r="A54" s="88" t="s">
        <v>126</v>
      </c>
      <c r="B54" s="89" t="s">
        <v>260</v>
      </c>
      <c r="C54" s="83"/>
      <c r="D54" s="76"/>
    </row>
    <row r="55" spans="1:4" ht="63.75" hidden="1">
      <c r="A55" s="88" t="s">
        <v>127</v>
      </c>
      <c r="B55" s="89" t="s">
        <v>261</v>
      </c>
      <c r="C55" s="83"/>
      <c r="D55" s="76"/>
    </row>
    <row r="56" spans="1:4" ht="51" hidden="1">
      <c r="A56" s="88" t="s">
        <v>262</v>
      </c>
      <c r="B56" s="89" t="s">
        <v>263</v>
      </c>
      <c r="C56" s="83"/>
      <c r="D56" s="76"/>
    </row>
    <row r="57" spans="1:4" ht="25.5" hidden="1">
      <c r="A57" s="86" t="s">
        <v>6</v>
      </c>
      <c r="B57" s="87" t="s">
        <v>5</v>
      </c>
      <c r="C57" s="83"/>
      <c r="D57" s="70"/>
    </row>
    <row r="58" spans="1:4" hidden="1">
      <c r="A58" s="86" t="s">
        <v>8</v>
      </c>
      <c r="B58" s="87" t="s">
        <v>7</v>
      </c>
      <c r="C58" s="83"/>
      <c r="D58" s="70"/>
    </row>
    <row r="59" spans="1:4" ht="25.5" hidden="1">
      <c r="A59" s="86" t="s">
        <v>61</v>
      </c>
      <c r="B59" s="87" t="s">
        <v>62</v>
      </c>
      <c r="C59" s="83"/>
      <c r="D59" s="70"/>
    </row>
    <row r="60" spans="1:4" ht="25.5" hidden="1">
      <c r="A60" s="86" t="s">
        <v>264</v>
      </c>
      <c r="B60" s="87" t="s">
        <v>265</v>
      </c>
      <c r="C60" s="83"/>
      <c r="D60" s="70"/>
    </row>
    <row r="61" spans="1:4" ht="25.5" hidden="1">
      <c r="A61" s="86" t="s">
        <v>266</v>
      </c>
      <c r="B61" s="89" t="s">
        <v>267</v>
      </c>
      <c r="C61" s="83"/>
      <c r="D61" s="70"/>
    </row>
    <row r="62" spans="1:4" hidden="1">
      <c r="A62" s="88" t="s">
        <v>268</v>
      </c>
      <c r="B62" s="89" t="s">
        <v>269</v>
      </c>
      <c r="C62" s="83"/>
      <c r="D62" s="70"/>
    </row>
    <row r="63" spans="1:4" hidden="1">
      <c r="A63" s="86" t="s">
        <v>44</v>
      </c>
      <c r="B63" s="87" t="s">
        <v>138</v>
      </c>
      <c r="C63" s="83"/>
      <c r="D63" s="70"/>
    </row>
    <row r="64" spans="1:4" ht="25.5" hidden="1" customHeight="1">
      <c r="A64" s="86" t="s">
        <v>270</v>
      </c>
      <c r="B64" s="87" t="s">
        <v>45</v>
      </c>
      <c r="C64" s="83"/>
      <c r="D64" s="70"/>
    </row>
    <row r="65" spans="1:4" ht="76.5" hidden="1">
      <c r="A65" s="86" t="s">
        <v>271</v>
      </c>
      <c r="B65" s="87" t="s">
        <v>272</v>
      </c>
      <c r="C65" s="83"/>
      <c r="D65" s="70"/>
    </row>
    <row r="66" spans="1:4" ht="76.5" hidden="1">
      <c r="A66" s="86" t="s">
        <v>273</v>
      </c>
      <c r="B66" s="87" t="s">
        <v>274</v>
      </c>
      <c r="C66" s="83"/>
      <c r="D66" s="70"/>
    </row>
    <row r="67" spans="1:4" ht="25.5" hidden="1">
      <c r="A67" s="86" t="s">
        <v>275</v>
      </c>
      <c r="B67" s="87" t="s">
        <v>46</v>
      </c>
      <c r="C67" s="83"/>
      <c r="D67" s="70"/>
    </row>
    <row r="68" spans="1:4" ht="25.5" hidden="1">
      <c r="A68" s="86" t="s">
        <v>117</v>
      </c>
      <c r="B68" s="87" t="s">
        <v>71</v>
      </c>
      <c r="C68" s="83"/>
      <c r="D68" s="70"/>
    </row>
    <row r="69" spans="1:4" ht="25.5" hidden="1">
      <c r="A69" s="86" t="s">
        <v>276</v>
      </c>
      <c r="B69" s="87" t="s">
        <v>277</v>
      </c>
      <c r="C69" s="83"/>
      <c r="D69" s="70"/>
    </row>
    <row r="70" spans="1:4" hidden="1">
      <c r="A70" s="86" t="s">
        <v>278</v>
      </c>
      <c r="B70" s="87" t="s">
        <v>279</v>
      </c>
      <c r="C70" s="83"/>
      <c r="D70" s="70"/>
    </row>
    <row r="71" spans="1:4" ht="38.25" hidden="1">
      <c r="A71" s="86" t="s">
        <v>280</v>
      </c>
      <c r="B71" s="87" t="s">
        <v>281</v>
      </c>
      <c r="C71" s="83"/>
      <c r="D71" s="70"/>
    </row>
    <row r="72" spans="1:4" ht="25.5" hidden="1">
      <c r="A72" s="86" t="s">
        <v>282</v>
      </c>
      <c r="B72" s="87" t="s">
        <v>283</v>
      </c>
      <c r="C72" s="83"/>
      <c r="D72" s="70"/>
    </row>
    <row r="73" spans="1:4" hidden="1">
      <c r="A73" s="86" t="s">
        <v>284</v>
      </c>
      <c r="B73" s="87" t="s">
        <v>285</v>
      </c>
      <c r="C73" s="83"/>
      <c r="D73" s="70"/>
    </row>
    <row r="74" spans="1:4" hidden="1">
      <c r="A74" s="86" t="s">
        <v>286</v>
      </c>
      <c r="B74" s="87" t="s">
        <v>287</v>
      </c>
      <c r="C74" s="83"/>
      <c r="D74" s="70"/>
    </row>
    <row r="75" spans="1:4" hidden="1">
      <c r="A75" s="86" t="s">
        <v>288</v>
      </c>
      <c r="B75" s="87" t="s">
        <v>289</v>
      </c>
      <c r="C75" s="83"/>
      <c r="D75" s="70"/>
    </row>
    <row r="76" spans="1:4">
      <c r="A76" s="73" t="s">
        <v>206</v>
      </c>
      <c r="B76" s="74" t="s">
        <v>205</v>
      </c>
      <c r="C76" s="67"/>
      <c r="D76" s="81">
        <f>D77</f>
        <v>8075315.3499999996</v>
      </c>
    </row>
    <row r="77" spans="1:4" ht="25.5">
      <c r="A77" s="91" t="s">
        <v>389</v>
      </c>
      <c r="B77" s="90" t="s">
        <v>207</v>
      </c>
      <c r="C77" s="90"/>
      <c r="D77" s="96">
        <f>D78+D84+D91+D99</f>
        <v>8075315.3499999996</v>
      </c>
    </row>
    <row r="78" spans="1:4" ht="25.5">
      <c r="A78" s="91" t="s">
        <v>390</v>
      </c>
      <c r="B78" s="90" t="s">
        <v>391</v>
      </c>
      <c r="C78" s="90"/>
      <c r="D78" s="96">
        <f>D79</f>
        <v>4713000</v>
      </c>
    </row>
    <row r="79" spans="1:4">
      <c r="A79" s="91" t="s">
        <v>392</v>
      </c>
      <c r="B79" s="90" t="s">
        <v>393</v>
      </c>
      <c r="C79" s="90"/>
      <c r="D79" s="96">
        <f>D80</f>
        <v>4713000</v>
      </c>
    </row>
    <row r="80" spans="1:4" ht="25.5">
      <c r="A80" s="91" t="s">
        <v>395</v>
      </c>
      <c r="B80" s="90" t="s">
        <v>394</v>
      </c>
      <c r="C80" s="90"/>
      <c r="D80" s="96">
        <f>SUM(D81:D83)</f>
        <v>4713000</v>
      </c>
    </row>
    <row r="81" spans="1:4" ht="25.5">
      <c r="A81" s="99" t="s">
        <v>396</v>
      </c>
      <c r="B81" s="98"/>
      <c r="C81" s="98" t="s">
        <v>397</v>
      </c>
      <c r="D81" s="100">
        <v>2119300</v>
      </c>
    </row>
    <row r="82" spans="1:4" ht="25.5">
      <c r="A82" s="99" t="s">
        <v>398</v>
      </c>
      <c r="B82" s="98"/>
      <c r="C82" s="98" t="s">
        <v>399</v>
      </c>
      <c r="D82" s="100">
        <v>2573400</v>
      </c>
    </row>
    <row r="83" spans="1:4" ht="25.5">
      <c r="A83" s="99" t="s">
        <v>400</v>
      </c>
      <c r="B83" s="98"/>
      <c r="C83" s="98" t="s">
        <v>401</v>
      </c>
      <c r="D83" s="100">
        <v>20300</v>
      </c>
    </row>
    <row r="84" spans="1:4" ht="25.5">
      <c r="A84" s="91" t="s">
        <v>403</v>
      </c>
      <c r="B84" s="90" t="s">
        <v>402</v>
      </c>
      <c r="C84" s="90"/>
      <c r="D84" s="96">
        <f>D85</f>
        <v>2711467</v>
      </c>
    </row>
    <row r="85" spans="1:4">
      <c r="A85" s="91" t="s">
        <v>404</v>
      </c>
      <c r="B85" s="90" t="s">
        <v>69</v>
      </c>
      <c r="C85" s="90"/>
      <c r="D85" s="96">
        <f>D86</f>
        <v>2711467</v>
      </c>
    </row>
    <row r="86" spans="1:4">
      <c r="A86" s="91" t="s">
        <v>406</v>
      </c>
      <c r="B86" s="90" t="s">
        <v>405</v>
      </c>
      <c r="C86" s="90"/>
      <c r="D86" s="96">
        <f>SUM(D87:D90)</f>
        <v>2711467</v>
      </c>
    </row>
    <row r="87" spans="1:4" ht="25.5">
      <c r="A87" s="91" t="s">
        <v>407</v>
      </c>
      <c r="B87" s="90"/>
      <c r="C87" s="90" t="s">
        <v>408</v>
      </c>
      <c r="D87" s="92">
        <v>11400</v>
      </c>
    </row>
    <row r="88" spans="1:4" ht="38.25">
      <c r="A88" s="91" t="s">
        <v>879</v>
      </c>
      <c r="B88" s="90"/>
      <c r="C88" s="90" t="s">
        <v>409</v>
      </c>
      <c r="D88" s="92">
        <v>756400</v>
      </c>
    </row>
    <row r="89" spans="1:4" ht="38.25">
      <c r="A89" s="99" t="s">
        <v>927</v>
      </c>
      <c r="B89" s="98"/>
      <c r="C89" s="98" t="s">
        <v>928</v>
      </c>
      <c r="D89" s="100">
        <v>1633767</v>
      </c>
    </row>
    <row r="90" spans="1:4" ht="51">
      <c r="A90" s="91" t="s">
        <v>410</v>
      </c>
      <c r="B90" s="90"/>
      <c r="C90" s="90" t="s">
        <v>411</v>
      </c>
      <c r="D90" s="92">
        <v>309900</v>
      </c>
    </row>
    <row r="91" spans="1:4" ht="25.5">
      <c r="A91" s="91" t="s">
        <v>412</v>
      </c>
      <c r="B91" s="90" t="s">
        <v>9</v>
      </c>
      <c r="C91" s="90"/>
      <c r="D91" s="96">
        <f>D92+D94</f>
        <v>472951.1</v>
      </c>
    </row>
    <row r="92" spans="1:4" ht="25.5">
      <c r="A92" s="91" t="s">
        <v>413</v>
      </c>
      <c r="B92" s="90" t="s">
        <v>414</v>
      </c>
      <c r="C92" s="90"/>
      <c r="D92" s="96">
        <f>D93</f>
        <v>291400</v>
      </c>
    </row>
    <row r="93" spans="1:4" ht="38.25">
      <c r="A93" s="91" t="s">
        <v>416</v>
      </c>
      <c r="B93" s="90" t="s">
        <v>415</v>
      </c>
      <c r="C93" s="90"/>
      <c r="D93" s="92">
        <v>291400</v>
      </c>
    </row>
    <row r="94" spans="1:4">
      <c r="A94" s="91" t="s">
        <v>417</v>
      </c>
      <c r="B94" s="90" t="s">
        <v>418</v>
      </c>
      <c r="C94" s="90"/>
      <c r="D94" s="96">
        <f>SUM(D96:D98)</f>
        <v>181551.1</v>
      </c>
    </row>
    <row r="95" spans="1:4">
      <c r="A95" s="91" t="s">
        <v>420</v>
      </c>
      <c r="B95" s="90" t="s">
        <v>419</v>
      </c>
      <c r="C95" s="90"/>
      <c r="D95" s="96">
        <f>SUM(D96:D98)</f>
        <v>181551.1</v>
      </c>
    </row>
    <row r="96" spans="1:4" ht="63.75">
      <c r="A96" s="91" t="s">
        <v>475</v>
      </c>
      <c r="B96" s="90"/>
      <c r="C96" s="90" t="s">
        <v>421</v>
      </c>
      <c r="D96" s="92">
        <v>4000</v>
      </c>
    </row>
    <row r="97" spans="1:5" ht="25.5">
      <c r="A97" s="91" t="s">
        <v>422</v>
      </c>
      <c r="B97" s="90"/>
      <c r="C97" s="90" t="s">
        <v>423</v>
      </c>
      <c r="D97" s="92">
        <v>159931.1</v>
      </c>
    </row>
    <row r="98" spans="1:5" ht="38.25">
      <c r="A98" s="91" t="s">
        <v>424</v>
      </c>
      <c r="B98" s="90"/>
      <c r="C98" s="90" t="s">
        <v>425</v>
      </c>
      <c r="D98" s="92">
        <v>17620</v>
      </c>
    </row>
    <row r="99" spans="1:5">
      <c r="A99" s="91" t="s">
        <v>426</v>
      </c>
      <c r="B99" s="90" t="s">
        <v>33</v>
      </c>
      <c r="C99" s="90"/>
      <c r="D99" s="96">
        <f>D100+D103</f>
        <v>177897.25</v>
      </c>
    </row>
    <row r="100" spans="1:5" ht="38.25">
      <c r="A100" s="91" t="s">
        <v>427</v>
      </c>
      <c r="B100" s="90" t="s">
        <v>164</v>
      </c>
      <c r="C100" s="90"/>
      <c r="D100" s="96">
        <f>D101</f>
        <v>821</v>
      </c>
    </row>
    <row r="101" spans="1:5" ht="38.25">
      <c r="A101" s="91" t="s">
        <v>429</v>
      </c>
      <c r="B101" s="90" t="s">
        <v>428</v>
      </c>
      <c r="C101" s="90"/>
      <c r="D101" s="96">
        <f>D102</f>
        <v>821</v>
      </c>
    </row>
    <row r="102" spans="1:5" ht="25.5">
      <c r="A102" s="91" t="s">
        <v>430</v>
      </c>
      <c r="B102" s="90"/>
      <c r="C102" s="90" t="s">
        <v>431</v>
      </c>
      <c r="D102" s="92">
        <f>935-114</f>
        <v>821</v>
      </c>
    </row>
    <row r="103" spans="1:5">
      <c r="A103" s="91" t="s">
        <v>432</v>
      </c>
      <c r="B103" s="90" t="s">
        <v>433</v>
      </c>
      <c r="C103" s="90"/>
      <c r="D103" s="96">
        <f>D104</f>
        <v>177076.25</v>
      </c>
    </row>
    <row r="104" spans="1:5" ht="25.5">
      <c r="A104" s="91" t="s">
        <v>435</v>
      </c>
      <c r="B104" s="90" t="s">
        <v>434</v>
      </c>
      <c r="C104" s="90"/>
      <c r="D104" s="96">
        <f>SUM(D105:D106)</f>
        <v>177076.25</v>
      </c>
    </row>
    <row r="105" spans="1:5" ht="25.5">
      <c r="A105" s="91" t="s">
        <v>473</v>
      </c>
      <c r="B105" s="90"/>
      <c r="C105" s="90" t="s">
        <v>436</v>
      </c>
      <c r="D105" s="92">
        <v>19776.25</v>
      </c>
    </row>
    <row r="106" spans="1:5" ht="76.5">
      <c r="A106" s="91" t="s">
        <v>474</v>
      </c>
      <c r="B106" s="90"/>
      <c r="C106" s="90" t="s">
        <v>437</v>
      </c>
      <c r="D106" s="92">
        <v>157300</v>
      </c>
    </row>
    <row r="107" spans="1:5">
      <c r="A107" s="249" t="s">
        <v>42</v>
      </c>
      <c r="B107" s="249"/>
      <c r="C107" s="249"/>
      <c r="D107" s="94">
        <f>D12+D76</f>
        <v>34737670.109999999</v>
      </c>
      <c r="E107" s="55" t="s">
        <v>99</v>
      </c>
    </row>
  </sheetData>
  <mergeCells count="5">
    <mergeCell ref="A107:C107"/>
    <mergeCell ref="A6:D6"/>
    <mergeCell ref="A7:D7"/>
    <mergeCell ref="A9:D9"/>
    <mergeCell ref="A8:D8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7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  <pageSetUpPr fitToPage="1"/>
  </sheetPr>
  <dimension ref="A1:K321"/>
  <sheetViews>
    <sheetView view="pageBreakPreview" zoomScaleNormal="90" zoomScaleSheetLayoutView="100" workbookViewId="0">
      <selection activeCell="A16" sqref="A15:K16"/>
    </sheetView>
  </sheetViews>
  <sheetFormatPr defaultRowHeight="12.75"/>
  <cols>
    <col min="1" max="1" width="69.85546875" style="205" customWidth="1"/>
    <col min="2" max="2" width="8.85546875" style="180" customWidth="1"/>
    <col min="3" max="3" width="13.42578125" style="180" customWidth="1"/>
    <col min="4" max="4" width="6.7109375" style="180" customWidth="1"/>
    <col min="5" max="5" width="14" style="180" customWidth="1"/>
    <col min="6" max="6" width="2.5703125" style="180" customWidth="1"/>
    <col min="7" max="7" width="3.5703125" style="180" customWidth="1"/>
    <col min="8" max="8" width="4.28515625" style="180" customWidth="1"/>
    <col min="9" max="16384" width="9.140625" style="180"/>
  </cols>
  <sheetData>
    <row r="1" spans="1:11">
      <c r="A1" s="252" t="s">
        <v>101</v>
      </c>
      <c r="B1" s="253"/>
      <c r="C1" s="253"/>
      <c r="D1" s="253"/>
      <c r="E1" s="253"/>
      <c r="F1" s="253"/>
      <c r="G1" s="228"/>
      <c r="H1" s="192"/>
    </row>
    <row r="2" spans="1:11">
      <c r="A2" s="229"/>
      <c r="B2" s="229"/>
      <c r="C2" s="229"/>
      <c r="D2" s="229"/>
      <c r="E2" s="197" t="s">
        <v>465</v>
      </c>
      <c r="F2" s="230"/>
      <c r="G2" s="230"/>
      <c r="H2" s="192"/>
    </row>
    <row r="3" spans="1:11">
      <c r="A3" s="229"/>
      <c r="B3" s="229"/>
      <c r="C3" s="229"/>
      <c r="D3" s="229"/>
      <c r="E3" s="198" t="s">
        <v>303</v>
      </c>
      <c r="F3" s="198"/>
      <c r="G3" s="230"/>
      <c r="H3" s="192"/>
    </row>
    <row r="4" spans="1:11">
      <c r="A4" s="227"/>
      <c r="B4" s="231"/>
      <c r="C4" s="231"/>
      <c r="D4" s="231"/>
      <c r="E4" s="183" t="s">
        <v>304</v>
      </c>
      <c r="F4" s="183"/>
      <c r="G4" s="183"/>
      <c r="H4" s="193"/>
      <c r="I4" s="229"/>
      <c r="J4" s="229"/>
      <c r="K4" s="229"/>
    </row>
    <row r="5" spans="1:11">
      <c r="A5" s="227"/>
      <c r="B5" s="231"/>
      <c r="C5" s="231"/>
      <c r="D5" s="200"/>
      <c r="E5" s="184"/>
      <c r="F5" s="184"/>
      <c r="G5" s="184"/>
      <c r="H5" s="192"/>
    </row>
    <row r="6" spans="1:11" ht="41.25" customHeight="1">
      <c r="A6" s="254" t="s">
        <v>237</v>
      </c>
      <c r="B6" s="254"/>
      <c r="C6" s="254"/>
      <c r="D6" s="254"/>
      <c r="E6" s="254"/>
      <c r="F6" s="255"/>
      <c r="G6" s="230"/>
      <c r="H6" s="192"/>
    </row>
    <row r="7" spans="1:11">
      <c r="A7" s="185"/>
      <c r="B7" s="185"/>
      <c r="C7" s="185"/>
      <c r="D7" s="185"/>
      <c r="E7" s="201" t="s">
        <v>148</v>
      </c>
      <c r="F7" s="185"/>
      <c r="G7" s="185"/>
      <c r="H7" s="192"/>
    </row>
    <row r="8" spans="1:11" s="195" customFormat="1" ht="38.25">
      <c r="A8" s="178" t="s">
        <v>83</v>
      </c>
      <c r="B8" s="202" t="s">
        <v>98</v>
      </c>
      <c r="C8" s="202" t="s">
        <v>159</v>
      </c>
      <c r="D8" s="203" t="s">
        <v>84</v>
      </c>
      <c r="E8" s="204" t="s">
        <v>81</v>
      </c>
      <c r="F8" s="186"/>
      <c r="G8" s="186"/>
      <c r="H8" s="194"/>
    </row>
    <row r="9" spans="1:11">
      <c r="A9" s="241" t="s">
        <v>27</v>
      </c>
      <c r="B9" s="240" t="s">
        <v>116</v>
      </c>
      <c r="C9" s="240" t="s">
        <v>208</v>
      </c>
      <c r="D9" s="240" t="s">
        <v>201</v>
      </c>
      <c r="E9" s="239">
        <v>12823637.189999999</v>
      </c>
    </row>
    <row r="10" spans="1:11" ht="25.5">
      <c r="A10" s="241" t="s">
        <v>209</v>
      </c>
      <c r="B10" s="240" t="s">
        <v>210</v>
      </c>
      <c r="C10" s="240" t="s">
        <v>208</v>
      </c>
      <c r="D10" s="240" t="s">
        <v>201</v>
      </c>
      <c r="E10" s="239">
        <v>1156013.8400000001</v>
      </c>
    </row>
    <row r="11" spans="1:11" ht="38.25">
      <c r="A11" s="241" t="s">
        <v>483</v>
      </c>
      <c r="B11" s="240" t="s">
        <v>210</v>
      </c>
      <c r="C11" s="240" t="s">
        <v>211</v>
      </c>
      <c r="D11" s="240" t="s">
        <v>201</v>
      </c>
      <c r="E11" s="239">
        <v>1156013.8400000001</v>
      </c>
    </row>
    <row r="12" spans="1:11" ht="38.25">
      <c r="A12" s="241" t="s">
        <v>484</v>
      </c>
      <c r="B12" s="240" t="s">
        <v>210</v>
      </c>
      <c r="C12" s="240" t="s">
        <v>212</v>
      </c>
      <c r="D12" s="240" t="s">
        <v>201</v>
      </c>
      <c r="E12" s="239">
        <v>1156013.8400000001</v>
      </c>
    </row>
    <row r="13" spans="1:11" ht="51">
      <c r="A13" s="241" t="s">
        <v>485</v>
      </c>
      <c r="B13" s="240" t="s">
        <v>210</v>
      </c>
      <c r="C13" s="240" t="s">
        <v>486</v>
      </c>
      <c r="D13" s="240" t="s">
        <v>201</v>
      </c>
      <c r="E13" s="239">
        <v>1156013.8400000001</v>
      </c>
    </row>
    <row r="14" spans="1:11" ht="25.5">
      <c r="A14" s="241" t="s">
        <v>656</v>
      </c>
      <c r="B14" s="240" t="s">
        <v>210</v>
      </c>
      <c r="C14" s="240" t="s">
        <v>657</v>
      </c>
      <c r="D14" s="240" t="s">
        <v>201</v>
      </c>
      <c r="E14" s="239">
        <v>1129857</v>
      </c>
    </row>
    <row r="15" spans="1:11" ht="51">
      <c r="A15" s="241" t="s">
        <v>232</v>
      </c>
      <c r="B15" s="240" t="s">
        <v>210</v>
      </c>
      <c r="C15" s="240" t="s">
        <v>657</v>
      </c>
      <c r="D15" s="240" t="s">
        <v>17</v>
      </c>
      <c r="E15" s="239">
        <v>1129857</v>
      </c>
    </row>
    <row r="16" spans="1:11" ht="25.5">
      <c r="A16" s="241" t="s">
        <v>51</v>
      </c>
      <c r="B16" s="240" t="s">
        <v>210</v>
      </c>
      <c r="C16" s="240" t="s">
        <v>657</v>
      </c>
      <c r="D16" s="240" t="s">
        <v>18</v>
      </c>
      <c r="E16" s="239">
        <v>1129857</v>
      </c>
    </row>
    <row r="17" spans="1:5" ht="38.25">
      <c r="A17" s="241" t="s">
        <v>658</v>
      </c>
      <c r="B17" s="240" t="s">
        <v>210</v>
      </c>
      <c r="C17" s="240" t="s">
        <v>659</v>
      </c>
      <c r="D17" s="240" t="s">
        <v>201</v>
      </c>
      <c r="E17" s="239">
        <v>26156.84</v>
      </c>
    </row>
    <row r="18" spans="1:5" ht="51">
      <c r="A18" s="241" t="s">
        <v>232</v>
      </c>
      <c r="B18" s="240" t="s">
        <v>210</v>
      </c>
      <c r="C18" s="240" t="s">
        <v>659</v>
      </c>
      <c r="D18" s="240" t="s">
        <v>17</v>
      </c>
      <c r="E18" s="239">
        <v>26156.84</v>
      </c>
    </row>
    <row r="19" spans="1:5" ht="25.5">
      <c r="A19" s="241" t="s">
        <v>51</v>
      </c>
      <c r="B19" s="240" t="s">
        <v>210</v>
      </c>
      <c r="C19" s="240" t="s">
        <v>659</v>
      </c>
      <c r="D19" s="240" t="s">
        <v>18</v>
      </c>
      <c r="E19" s="239">
        <v>26156.84</v>
      </c>
    </row>
    <row r="20" spans="1:5" ht="38.25">
      <c r="A20" s="241" t="s">
        <v>163</v>
      </c>
      <c r="B20" s="240" t="s">
        <v>192</v>
      </c>
      <c r="C20" s="240" t="s">
        <v>208</v>
      </c>
      <c r="D20" s="240" t="s">
        <v>201</v>
      </c>
      <c r="E20" s="239">
        <v>535043.16</v>
      </c>
    </row>
    <row r="21" spans="1:5" ht="38.25">
      <c r="A21" s="241" t="s">
        <v>483</v>
      </c>
      <c r="B21" s="240" t="s">
        <v>192</v>
      </c>
      <c r="C21" s="240" t="s">
        <v>211</v>
      </c>
      <c r="D21" s="240" t="s">
        <v>201</v>
      </c>
      <c r="E21" s="239">
        <v>535043.16</v>
      </c>
    </row>
    <row r="22" spans="1:5" ht="38.25">
      <c r="A22" s="241" t="s">
        <v>484</v>
      </c>
      <c r="B22" s="240" t="s">
        <v>192</v>
      </c>
      <c r="C22" s="240" t="s">
        <v>212</v>
      </c>
      <c r="D22" s="240" t="s">
        <v>201</v>
      </c>
      <c r="E22" s="239">
        <v>535043.16</v>
      </c>
    </row>
    <row r="23" spans="1:5" ht="51">
      <c r="A23" s="241" t="s">
        <v>485</v>
      </c>
      <c r="B23" s="240" t="s">
        <v>192</v>
      </c>
      <c r="C23" s="240" t="s">
        <v>486</v>
      </c>
      <c r="D23" s="240" t="s">
        <v>201</v>
      </c>
      <c r="E23" s="239">
        <v>535043.16</v>
      </c>
    </row>
    <row r="24" spans="1:5" ht="25.5">
      <c r="A24" s="241" t="s">
        <v>660</v>
      </c>
      <c r="B24" s="240" t="s">
        <v>192</v>
      </c>
      <c r="C24" s="240" t="s">
        <v>661</v>
      </c>
      <c r="D24" s="240" t="s">
        <v>201</v>
      </c>
      <c r="E24" s="239">
        <v>455600</v>
      </c>
    </row>
    <row r="25" spans="1:5" ht="51">
      <c r="A25" s="241" t="s">
        <v>232</v>
      </c>
      <c r="B25" s="240" t="s">
        <v>192</v>
      </c>
      <c r="C25" s="240" t="s">
        <v>661</v>
      </c>
      <c r="D25" s="240" t="s">
        <v>17</v>
      </c>
      <c r="E25" s="239">
        <v>455600</v>
      </c>
    </row>
    <row r="26" spans="1:5" ht="25.5">
      <c r="A26" s="241" t="s">
        <v>51</v>
      </c>
      <c r="B26" s="240" t="s">
        <v>192</v>
      </c>
      <c r="C26" s="240" t="s">
        <v>661</v>
      </c>
      <c r="D26" s="240" t="s">
        <v>18</v>
      </c>
      <c r="E26" s="239">
        <v>455600</v>
      </c>
    </row>
    <row r="27" spans="1:5" ht="25.5">
      <c r="A27" s="241" t="s">
        <v>662</v>
      </c>
      <c r="B27" s="240" t="s">
        <v>192</v>
      </c>
      <c r="C27" s="240" t="s">
        <v>663</v>
      </c>
      <c r="D27" s="240" t="s">
        <v>201</v>
      </c>
      <c r="E27" s="239">
        <v>65600</v>
      </c>
    </row>
    <row r="28" spans="1:5" ht="25.5">
      <c r="A28" s="241" t="s">
        <v>487</v>
      </c>
      <c r="B28" s="240" t="s">
        <v>192</v>
      </c>
      <c r="C28" s="240" t="s">
        <v>663</v>
      </c>
      <c r="D28" s="240" t="s">
        <v>169</v>
      </c>
      <c r="E28" s="239">
        <v>60600</v>
      </c>
    </row>
    <row r="29" spans="1:5" ht="25.5">
      <c r="A29" s="241" t="s">
        <v>488</v>
      </c>
      <c r="B29" s="240" t="s">
        <v>192</v>
      </c>
      <c r="C29" s="240" t="s">
        <v>663</v>
      </c>
      <c r="D29" s="240" t="s">
        <v>170</v>
      </c>
      <c r="E29" s="239">
        <v>60600</v>
      </c>
    </row>
    <row r="30" spans="1:5">
      <c r="A30" s="241" t="s">
        <v>187</v>
      </c>
      <c r="B30" s="240" t="s">
        <v>192</v>
      </c>
      <c r="C30" s="240" t="s">
        <v>663</v>
      </c>
      <c r="D30" s="240" t="s">
        <v>203</v>
      </c>
      <c r="E30" s="239">
        <v>5000</v>
      </c>
    </row>
    <row r="31" spans="1:5">
      <c r="A31" s="241" t="s">
        <v>188</v>
      </c>
      <c r="B31" s="240" t="s">
        <v>192</v>
      </c>
      <c r="C31" s="240" t="s">
        <v>663</v>
      </c>
      <c r="D31" s="240" t="s">
        <v>171</v>
      </c>
      <c r="E31" s="239">
        <v>5000</v>
      </c>
    </row>
    <row r="32" spans="1:5" ht="38.25">
      <c r="A32" s="241" t="s">
        <v>658</v>
      </c>
      <c r="B32" s="240" t="s">
        <v>192</v>
      </c>
      <c r="C32" s="240" t="s">
        <v>659</v>
      </c>
      <c r="D32" s="240" t="s">
        <v>201</v>
      </c>
      <c r="E32" s="239">
        <v>13843.16</v>
      </c>
    </row>
    <row r="33" spans="1:5" ht="51">
      <c r="A33" s="241" t="s">
        <v>232</v>
      </c>
      <c r="B33" s="240" t="s">
        <v>192</v>
      </c>
      <c r="C33" s="240" t="s">
        <v>659</v>
      </c>
      <c r="D33" s="240" t="s">
        <v>17</v>
      </c>
      <c r="E33" s="239">
        <v>13843.16</v>
      </c>
    </row>
    <row r="34" spans="1:5" ht="25.5">
      <c r="A34" s="241" t="s">
        <v>51</v>
      </c>
      <c r="B34" s="240" t="s">
        <v>192</v>
      </c>
      <c r="C34" s="240" t="s">
        <v>659</v>
      </c>
      <c r="D34" s="240" t="s">
        <v>18</v>
      </c>
      <c r="E34" s="239">
        <v>13843.16</v>
      </c>
    </row>
    <row r="35" spans="1:5" ht="38.25">
      <c r="A35" s="241" t="s">
        <v>146</v>
      </c>
      <c r="B35" s="240" t="s">
        <v>165</v>
      </c>
      <c r="C35" s="240" t="s">
        <v>208</v>
      </c>
      <c r="D35" s="240" t="s">
        <v>201</v>
      </c>
      <c r="E35" s="239">
        <v>6811543.0800000001</v>
      </c>
    </row>
    <row r="36" spans="1:5" ht="38.25">
      <c r="A36" s="241" t="s">
        <v>483</v>
      </c>
      <c r="B36" s="240" t="s">
        <v>165</v>
      </c>
      <c r="C36" s="240" t="s">
        <v>211</v>
      </c>
      <c r="D36" s="240" t="s">
        <v>201</v>
      </c>
      <c r="E36" s="239">
        <v>6811543.0800000001</v>
      </c>
    </row>
    <row r="37" spans="1:5" ht="38.25">
      <c r="A37" s="241" t="s">
        <v>484</v>
      </c>
      <c r="B37" s="240" t="s">
        <v>165</v>
      </c>
      <c r="C37" s="240" t="s">
        <v>212</v>
      </c>
      <c r="D37" s="240" t="s">
        <v>201</v>
      </c>
      <c r="E37" s="239">
        <v>6811543.0800000001</v>
      </c>
    </row>
    <row r="38" spans="1:5" ht="51">
      <c r="A38" s="241" t="s">
        <v>485</v>
      </c>
      <c r="B38" s="240" t="s">
        <v>165</v>
      </c>
      <c r="C38" s="240" t="s">
        <v>486</v>
      </c>
      <c r="D38" s="240" t="s">
        <v>201</v>
      </c>
      <c r="E38" s="239">
        <v>6811543.0800000001</v>
      </c>
    </row>
    <row r="39" spans="1:5" ht="25.5">
      <c r="A39" s="241" t="s">
        <v>664</v>
      </c>
      <c r="B39" s="240" t="s">
        <v>165</v>
      </c>
      <c r="C39" s="240" t="s">
        <v>665</v>
      </c>
      <c r="D39" s="240" t="s">
        <v>201</v>
      </c>
      <c r="E39" s="239">
        <v>653786.87</v>
      </c>
    </row>
    <row r="40" spans="1:5" ht="51">
      <c r="A40" s="241" t="s">
        <v>232</v>
      </c>
      <c r="B40" s="240" t="s">
        <v>165</v>
      </c>
      <c r="C40" s="240" t="s">
        <v>665</v>
      </c>
      <c r="D40" s="240" t="s">
        <v>17</v>
      </c>
      <c r="E40" s="239">
        <v>653786.87</v>
      </c>
    </row>
    <row r="41" spans="1:5" ht="25.5">
      <c r="A41" s="241" t="s">
        <v>51</v>
      </c>
      <c r="B41" s="240" t="s">
        <v>165</v>
      </c>
      <c r="C41" s="240" t="s">
        <v>665</v>
      </c>
      <c r="D41" s="240" t="s">
        <v>18</v>
      </c>
      <c r="E41" s="239">
        <v>653786.87</v>
      </c>
    </row>
    <row r="42" spans="1:5" ht="25.5">
      <c r="A42" s="241" t="s">
        <v>660</v>
      </c>
      <c r="B42" s="240" t="s">
        <v>165</v>
      </c>
      <c r="C42" s="240" t="s">
        <v>661</v>
      </c>
      <c r="D42" s="240" t="s">
        <v>201</v>
      </c>
      <c r="E42" s="239">
        <v>3800654.17</v>
      </c>
    </row>
    <row r="43" spans="1:5" ht="51">
      <c r="A43" s="241" t="s">
        <v>232</v>
      </c>
      <c r="B43" s="240" t="s">
        <v>165</v>
      </c>
      <c r="C43" s="240" t="s">
        <v>661</v>
      </c>
      <c r="D43" s="240" t="s">
        <v>17</v>
      </c>
      <c r="E43" s="239">
        <v>3800654.17</v>
      </c>
    </row>
    <row r="44" spans="1:5" ht="25.5">
      <c r="A44" s="241" t="s">
        <v>51</v>
      </c>
      <c r="B44" s="240" t="s">
        <v>165</v>
      </c>
      <c r="C44" s="240" t="s">
        <v>661</v>
      </c>
      <c r="D44" s="240" t="s">
        <v>18</v>
      </c>
      <c r="E44" s="239">
        <v>3800654.17</v>
      </c>
    </row>
    <row r="45" spans="1:5" ht="25.5">
      <c r="A45" s="241" t="s">
        <v>662</v>
      </c>
      <c r="B45" s="240" t="s">
        <v>165</v>
      </c>
      <c r="C45" s="240" t="s">
        <v>663</v>
      </c>
      <c r="D45" s="240" t="s">
        <v>201</v>
      </c>
      <c r="E45" s="239">
        <v>1081853.94</v>
      </c>
    </row>
    <row r="46" spans="1:5" ht="51">
      <c r="A46" s="241" t="s">
        <v>232</v>
      </c>
      <c r="B46" s="240" t="s">
        <v>165</v>
      </c>
      <c r="C46" s="240" t="s">
        <v>663</v>
      </c>
      <c r="D46" s="240" t="s">
        <v>17</v>
      </c>
      <c r="E46" s="239">
        <v>37370</v>
      </c>
    </row>
    <row r="47" spans="1:5" ht="25.5">
      <c r="A47" s="241" t="s">
        <v>51</v>
      </c>
      <c r="B47" s="240" t="s">
        <v>165</v>
      </c>
      <c r="C47" s="240" t="s">
        <v>663</v>
      </c>
      <c r="D47" s="240" t="s">
        <v>18</v>
      </c>
      <c r="E47" s="239">
        <v>37370</v>
      </c>
    </row>
    <row r="48" spans="1:5" ht="25.5">
      <c r="A48" s="241" t="s">
        <v>487</v>
      </c>
      <c r="B48" s="240" t="s">
        <v>165</v>
      </c>
      <c r="C48" s="240" t="s">
        <v>663</v>
      </c>
      <c r="D48" s="240" t="s">
        <v>169</v>
      </c>
      <c r="E48" s="239">
        <v>1032983.94</v>
      </c>
    </row>
    <row r="49" spans="1:5" ht="25.5">
      <c r="A49" s="241" t="s">
        <v>488</v>
      </c>
      <c r="B49" s="240" t="s">
        <v>165</v>
      </c>
      <c r="C49" s="240" t="s">
        <v>663</v>
      </c>
      <c r="D49" s="240" t="s">
        <v>170</v>
      </c>
      <c r="E49" s="239">
        <v>1032983.94</v>
      </c>
    </row>
    <row r="50" spans="1:5">
      <c r="A50" s="241" t="s">
        <v>187</v>
      </c>
      <c r="B50" s="240" t="s">
        <v>165</v>
      </c>
      <c r="C50" s="240" t="s">
        <v>663</v>
      </c>
      <c r="D50" s="240" t="s">
        <v>203</v>
      </c>
      <c r="E50" s="239">
        <v>11500</v>
      </c>
    </row>
    <row r="51" spans="1:5">
      <c r="A51" s="241" t="s">
        <v>188</v>
      </c>
      <c r="B51" s="240" t="s">
        <v>165</v>
      </c>
      <c r="C51" s="240" t="s">
        <v>663</v>
      </c>
      <c r="D51" s="240" t="s">
        <v>171</v>
      </c>
      <c r="E51" s="239">
        <v>11500</v>
      </c>
    </row>
    <row r="52" spans="1:5" ht="25.5">
      <c r="A52" s="241" t="s">
        <v>666</v>
      </c>
      <c r="B52" s="240" t="s">
        <v>165</v>
      </c>
      <c r="C52" s="240" t="s">
        <v>667</v>
      </c>
      <c r="D52" s="240" t="s">
        <v>201</v>
      </c>
      <c r="E52" s="239">
        <v>39900</v>
      </c>
    </row>
    <row r="53" spans="1:5" ht="51">
      <c r="A53" s="241" t="s">
        <v>232</v>
      </c>
      <c r="B53" s="240" t="s">
        <v>165</v>
      </c>
      <c r="C53" s="240" t="s">
        <v>667</v>
      </c>
      <c r="D53" s="240" t="s">
        <v>17</v>
      </c>
      <c r="E53" s="239">
        <v>39900</v>
      </c>
    </row>
    <row r="54" spans="1:5" ht="25.5">
      <c r="A54" s="241" t="s">
        <v>51</v>
      </c>
      <c r="B54" s="240" t="s">
        <v>165</v>
      </c>
      <c r="C54" s="240" t="s">
        <v>667</v>
      </c>
      <c r="D54" s="240" t="s">
        <v>18</v>
      </c>
      <c r="E54" s="239">
        <v>39900</v>
      </c>
    </row>
    <row r="55" spans="1:5" ht="76.5">
      <c r="A55" s="241" t="s">
        <v>921</v>
      </c>
      <c r="B55" s="240" t="s">
        <v>165</v>
      </c>
      <c r="C55" s="240" t="s">
        <v>922</v>
      </c>
      <c r="D55" s="240" t="s">
        <v>201</v>
      </c>
      <c r="E55" s="239">
        <v>1172845.83</v>
      </c>
    </row>
    <row r="56" spans="1:5" ht="51">
      <c r="A56" s="241" t="s">
        <v>232</v>
      </c>
      <c r="B56" s="240" t="s">
        <v>165</v>
      </c>
      <c r="C56" s="240" t="s">
        <v>922</v>
      </c>
      <c r="D56" s="240" t="s">
        <v>17</v>
      </c>
      <c r="E56" s="239">
        <v>247636.65</v>
      </c>
    </row>
    <row r="57" spans="1:5" ht="25.5">
      <c r="A57" s="241" t="s">
        <v>51</v>
      </c>
      <c r="B57" s="240" t="s">
        <v>165</v>
      </c>
      <c r="C57" s="240" t="s">
        <v>922</v>
      </c>
      <c r="D57" s="240" t="s">
        <v>18</v>
      </c>
      <c r="E57" s="239">
        <v>247636.65</v>
      </c>
    </row>
    <row r="58" spans="1:5">
      <c r="A58" s="241" t="s">
        <v>74</v>
      </c>
      <c r="B58" s="240" t="s">
        <v>165</v>
      </c>
      <c r="C58" s="240" t="s">
        <v>922</v>
      </c>
      <c r="D58" s="240" t="s">
        <v>135</v>
      </c>
      <c r="E58" s="239">
        <v>925209.18</v>
      </c>
    </row>
    <row r="59" spans="1:5" ht="25.5">
      <c r="A59" s="241" t="s">
        <v>75</v>
      </c>
      <c r="B59" s="240" t="s">
        <v>165</v>
      </c>
      <c r="C59" s="240" t="s">
        <v>922</v>
      </c>
      <c r="D59" s="240" t="s">
        <v>77</v>
      </c>
      <c r="E59" s="239">
        <v>925209.18</v>
      </c>
    </row>
    <row r="60" spans="1:5" ht="38.25">
      <c r="A60" s="241" t="s">
        <v>658</v>
      </c>
      <c r="B60" s="240" t="s">
        <v>165</v>
      </c>
      <c r="C60" s="240" t="s">
        <v>659</v>
      </c>
      <c r="D60" s="240" t="s">
        <v>201</v>
      </c>
      <c r="E60" s="239">
        <v>62502.27</v>
      </c>
    </row>
    <row r="61" spans="1:5" ht="51">
      <c r="A61" s="241" t="s">
        <v>232</v>
      </c>
      <c r="B61" s="240" t="s">
        <v>165</v>
      </c>
      <c r="C61" s="240" t="s">
        <v>659</v>
      </c>
      <c r="D61" s="240" t="s">
        <v>17</v>
      </c>
      <c r="E61" s="239">
        <v>62502.27</v>
      </c>
    </row>
    <row r="62" spans="1:5" ht="25.5">
      <c r="A62" s="241" t="s">
        <v>51</v>
      </c>
      <c r="B62" s="240" t="s">
        <v>165</v>
      </c>
      <c r="C62" s="240" t="s">
        <v>659</v>
      </c>
      <c r="D62" s="240" t="s">
        <v>18</v>
      </c>
      <c r="E62" s="239">
        <v>62502.27</v>
      </c>
    </row>
    <row r="63" spans="1:5">
      <c r="A63" s="241" t="s">
        <v>929</v>
      </c>
      <c r="B63" s="240" t="s">
        <v>930</v>
      </c>
      <c r="C63" s="240" t="s">
        <v>208</v>
      </c>
      <c r="D63" s="240" t="s">
        <v>201</v>
      </c>
      <c r="E63" s="239">
        <v>49000</v>
      </c>
    </row>
    <row r="64" spans="1:5" ht="38.25">
      <c r="A64" s="241" t="s">
        <v>483</v>
      </c>
      <c r="B64" s="240" t="s">
        <v>930</v>
      </c>
      <c r="C64" s="240" t="s">
        <v>211</v>
      </c>
      <c r="D64" s="240" t="s">
        <v>201</v>
      </c>
      <c r="E64" s="239">
        <v>49000</v>
      </c>
    </row>
    <row r="65" spans="1:5" ht="38.25">
      <c r="A65" s="241" t="s">
        <v>484</v>
      </c>
      <c r="B65" s="240" t="s">
        <v>930</v>
      </c>
      <c r="C65" s="240" t="s">
        <v>212</v>
      </c>
      <c r="D65" s="240" t="s">
        <v>201</v>
      </c>
      <c r="E65" s="239">
        <v>49000</v>
      </c>
    </row>
    <row r="66" spans="1:5" ht="51">
      <c r="A66" s="241" t="s">
        <v>485</v>
      </c>
      <c r="B66" s="240" t="s">
        <v>930</v>
      </c>
      <c r="C66" s="240" t="s">
        <v>486</v>
      </c>
      <c r="D66" s="240" t="s">
        <v>201</v>
      </c>
      <c r="E66" s="239">
        <v>49000</v>
      </c>
    </row>
    <row r="67" spans="1:5">
      <c r="A67" s="241" t="s">
        <v>956</v>
      </c>
      <c r="B67" s="240" t="s">
        <v>930</v>
      </c>
      <c r="C67" s="240" t="s">
        <v>955</v>
      </c>
      <c r="D67" s="240" t="s">
        <v>201</v>
      </c>
      <c r="E67" s="239">
        <v>49000</v>
      </c>
    </row>
    <row r="68" spans="1:5" ht="25.5">
      <c r="A68" s="241" t="s">
        <v>487</v>
      </c>
      <c r="B68" s="240" t="s">
        <v>930</v>
      </c>
      <c r="C68" s="240" t="s">
        <v>955</v>
      </c>
      <c r="D68" s="240" t="s">
        <v>169</v>
      </c>
      <c r="E68" s="239">
        <v>49000</v>
      </c>
    </row>
    <row r="69" spans="1:5" ht="25.5">
      <c r="A69" s="241" t="s">
        <v>488</v>
      </c>
      <c r="B69" s="240" t="s">
        <v>930</v>
      </c>
      <c r="C69" s="240" t="s">
        <v>955</v>
      </c>
      <c r="D69" s="240" t="s">
        <v>170</v>
      </c>
      <c r="E69" s="239">
        <v>49000</v>
      </c>
    </row>
    <row r="70" spans="1:5">
      <c r="A70" s="241" t="s">
        <v>124</v>
      </c>
      <c r="B70" s="240" t="s">
        <v>191</v>
      </c>
      <c r="C70" s="240" t="s">
        <v>208</v>
      </c>
      <c r="D70" s="240" t="s">
        <v>201</v>
      </c>
      <c r="E70" s="239">
        <v>30000</v>
      </c>
    </row>
    <row r="71" spans="1:5" ht="38.25">
      <c r="A71" s="241" t="s">
        <v>483</v>
      </c>
      <c r="B71" s="240" t="s">
        <v>191</v>
      </c>
      <c r="C71" s="240" t="s">
        <v>211</v>
      </c>
      <c r="D71" s="240" t="s">
        <v>201</v>
      </c>
      <c r="E71" s="239">
        <v>30000</v>
      </c>
    </row>
    <row r="72" spans="1:5" ht="38.25">
      <c r="A72" s="241" t="s">
        <v>484</v>
      </c>
      <c r="B72" s="240" t="s">
        <v>191</v>
      </c>
      <c r="C72" s="240" t="s">
        <v>212</v>
      </c>
      <c r="D72" s="240" t="s">
        <v>201</v>
      </c>
      <c r="E72" s="239">
        <v>30000</v>
      </c>
    </row>
    <row r="73" spans="1:5" ht="51">
      <c r="A73" s="241" t="s">
        <v>485</v>
      </c>
      <c r="B73" s="240" t="s">
        <v>191</v>
      </c>
      <c r="C73" s="240" t="s">
        <v>486</v>
      </c>
      <c r="D73" s="240" t="s">
        <v>201</v>
      </c>
      <c r="E73" s="239">
        <v>30000</v>
      </c>
    </row>
    <row r="74" spans="1:5">
      <c r="A74" s="241" t="s">
        <v>668</v>
      </c>
      <c r="B74" s="240" t="s">
        <v>191</v>
      </c>
      <c r="C74" s="240" t="s">
        <v>669</v>
      </c>
      <c r="D74" s="240" t="s">
        <v>201</v>
      </c>
      <c r="E74" s="239">
        <v>30000</v>
      </c>
    </row>
    <row r="75" spans="1:5">
      <c r="A75" s="241" t="s">
        <v>187</v>
      </c>
      <c r="B75" s="240" t="s">
        <v>191</v>
      </c>
      <c r="C75" s="240" t="s">
        <v>669</v>
      </c>
      <c r="D75" s="240" t="s">
        <v>203</v>
      </c>
      <c r="E75" s="239">
        <v>30000</v>
      </c>
    </row>
    <row r="76" spans="1:5">
      <c r="A76" s="241" t="s">
        <v>670</v>
      </c>
      <c r="B76" s="240" t="s">
        <v>191</v>
      </c>
      <c r="C76" s="240" t="s">
        <v>669</v>
      </c>
      <c r="D76" s="240" t="s">
        <v>109</v>
      </c>
      <c r="E76" s="239">
        <v>30000</v>
      </c>
    </row>
    <row r="77" spans="1:5">
      <c r="A77" s="241" t="s">
        <v>125</v>
      </c>
      <c r="B77" s="240" t="s">
        <v>41</v>
      </c>
      <c r="C77" s="240" t="s">
        <v>208</v>
      </c>
      <c r="D77" s="240" t="s">
        <v>201</v>
      </c>
      <c r="E77" s="239">
        <v>4242037.1100000003</v>
      </c>
    </row>
    <row r="78" spans="1:5" ht="38.25">
      <c r="A78" s="241" t="s">
        <v>483</v>
      </c>
      <c r="B78" s="240" t="s">
        <v>41</v>
      </c>
      <c r="C78" s="240" t="s">
        <v>211</v>
      </c>
      <c r="D78" s="240" t="s">
        <v>201</v>
      </c>
      <c r="E78" s="239">
        <v>3699710.86</v>
      </c>
    </row>
    <row r="79" spans="1:5" ht="38.25">
      <c r="A79" s="241" t="s">
        <v>484</v>
      </c>
      <c r="B79" s="240" t="s">
        <v>41</v>
      </c>
      <c r="C79" s="240" t="s">
        <v>212</v>
      </c>
      <c r="D79" s="240" t="s">
        <v>201</v>
      </c>
      <c r="E79" s="239">
        <v>3699710.86</v>
      </c>
    </row>
    <row r="80" spans="1:5" ht="51">
      <c r="A80" s="241" t="s">
        <v>485</v>
      </c>
      <c r="B80" s="240" t="s">
        <v>41</v>
      </c>
      <c r="C80" s="240" t="s">
        <v>486</v>
      </c>
      <c r="D80" s="240" t="s">
        <v>201</v>
      </c>
      <c r="E80" s="239">
        <v>3449997.73</v>
      </c>
    </row>
    <row r="81" spans="1:5" ht="38.25">
      <c r="A81" s="241" t="s">
        <v>671</v>
      </c>
      <c r="B81" s="240" t="s">
        <v>41</v>
      </c>
      <c r="C81" s="240" t="s">
        <v>672</v>
      </c>
      <c r="D81" s="240" t="s">
        <v>201</v>
      </c>
      <c r="E81" s="239">
        <v>117497.73</v>
      </c>
    </row>
    <row r="82" spans="1:5" ht="25.5">
      <c r="A82" s="241" t="s">
        <v>487</v>
      </c>
      <c r="B82" s="240" t="s">
        <v>41</v>
      </c>
      <c r="C82" s="240" t="s">
        <v>672</v>
      </c>
      <c r="D82" s="240" t="s">
        <v>169</v>
      </c>
      <c r="E82" s="239">
        <v>117497.73</v>
      </c>
    </row>
    <row r="83" spans="1:5" ht="25.5">
      <c r="A83" s="241" t="s">
        <v>488</v>
      </c>
      <c r="B83" s="240" t="s">
        <v>41</v>
      </c>
      <c r="C83" s="240" t="s">
        <v>672</v>
      </c>
      <c r="D83" s="240" t="s">
        <v>170</v>
      </c>
      <c r="E83" s="239">
        <v>117497.73</v>
      </c>
    </row>
    <row r="84" spans="1:5" ht="25.5">
      <c r="A84" s="241" t="s">
        <v>673</v>
      </c>
      <c r="B84" s="240" t="s">
        <v>41</v>
      </c>
      <c r="C84" s="240" t="s">
        <v>674</v>
      </c>
      <c r="D84" s="240" t="s">
        <v>201</v>
      </c>
      <c r="E84" s="239">
        <v>3332500</v>
      </c>
    </row>
    <row r="85" spans="1:5">
      <c r="A85" s="241" t="s">
        <v>675</v>
      </c>
      <c r="B85" s="240" t="s">
        <v>41</v>
      </c>
      <c r="C85" s="240" t="s">
        <v>674</v>
      </c>
      <c r="D85" s="240" t="s">
        <v>100</v>
      </c>
      <c r="E85" s="239">
        <v>3332500</v>
      </c>
    </row>
    <row r="86" spans="1:5">
      <c r="A86" s="241" t="s">
        <v>676</v>
      </c>
      <c r="B86" s="240" t="s">
        <v>41</v>
      </c>
      <c r="C86" s="240" t="s">
        <v>674</v>
      </c>
      <c r="D86" s="240" t="s">
        <v>36</v>
      </c>
      <c r="E86" s="239">
        <v>3332500</v>
      </c>
    </row>
    <row r="87" spans="1:5" ht="38.25">
      <c r="A87" s="241" t="s">
        <v>959</v>
      </c>
      <c r="B87" s="240" t="s">
        <v>41</v>
      </c>
      <c r="C87" s="240" t="s">
        <v>960</v>
      </c>
      <c r="D87" s="240" t="s">
        <v>201</v>
      </c>
      <c r="E87" s="239">
        <v>249713.13</v>
      </c>
    </row>
    <row r="88" spans="1:5">
      <c r="A88" s="241" t="s">
        <v>961</v>
      </c>
      <c r="B88" s="240" t="s">
        <v>41</v>
      </c>
      <c r="C88" s="240" t="s">
        <v>962</v>
      </c>
      <c r="D88" s="240" t="s">
        <v>201</v>
      </c>
      <c r="E88" s="239">
        <v>249713.13</v>
      </c>
    </row>
    <row r="89" spans="1:5" ht="25.5">
      <c r="A89" s="241" t="s">
        <v>487</v>
      </c>
      <c r="B89" s="240" t="s">
        <v>41</v>
      </c>
      <c r="C89" s="240" t="s">
        <v>962</v>
      </c>
      <c r="D89" s="240" t="s">
        <v>169</v>
      </c>
      <c r="E89" s="239">
        <v>53400.42</v>
      </c>
    </row>
    <row r="90" spans="1:5" ht="25.5">
      <c r="A90" s="241" t="s">
        <v>488</v>
      </c>
      <c r="B90" s="240" t="s">
        <v>41</v>
      </c>
      <c r="C90" s="240" t="s">
        <v>962</v>
      </c>
      <c r="D90" s="240" t="s">
        <v>170</v>
      </c>
      <c r="E90" s="239">
        <v>53400.42</v>
      </c>
    </row>
    <row r="91" spans="1:5">
      <c r="A91" s="241" t="s">
        <v>187</v>
      </c>
      <c r="B91" s="240" t="s">
        <v>41</v>
      </c>
      <c r="C91" s="240" t="s">
        <v>962</v>
      </c>
      <c r="D91" s="240" t="s">
        <v>203</v>
      </c>
      <c r="E91" s="239">
        <v>196312.71</v>
      </c>
    </row>
    <row r="92" spans="1:5">
      <c r="A92" s="241" t="s">
        <v>963</v>
      </c>
      <c r="B92" s="240" t="s">
        <v>41</v>
      </c>
      <c r="C92" s="240" t="s">
        <v>962</v>
      </c>
      <c r="D92" s="240" t="s">
        <v>964</v>
      </c>
      <c r="E92" s="239">
        <v>196312.71</v>
      </c>
    </row>
    <row r="93" spans="1:5" ht="38.25">
      <c r="A93" s="241" t="s">
        <v>489</v>
      </c>
      <c r="B93" s="240" t="s">
        <v>41</v>
      </c>
      <c r="C93" s="240" t="s">
        <v>213</v>
      </c>
      <c r="D93" s="240" t="s">
        <v>201</v>
      </c>
      <c r="E93" s="239">
        <v>518550</v>
      </c>
    </row>
    <row r="94" spans="1:5" ht="25.5">
      <c r="A94" s="241" t="s">
        <v>490</v>
      </c>
      <c r="B94" s="240" t="s">
        <v>41</v>
      </c>
      <c r="C94" s="240" t="s">
        <v>491</v>
      </c>
      <c r="D94" s="240" t="s">
        <v>201</v>
      </c>
      <c r="E94" s="239">
        <v>190438</v>
      </c>
    </row>
    <row r="95" spans="1:5" ht="38.25">
      <c r="A95" s="241" t="s">
        <v>677</v>
      </c>
      <c r="B95" s="240" t="s">
        <v>41</v>
      </c>
      <c r="C95" s="240" t="s">
        <v>678</v>
      </c>
      <c r="D95" s="240" t="s">
        <v>201</v>
      </c>
      <c r="E95" s="239">
        <v>190438</v>
      </c>
    </row>
    <row r="96" spans="1:5" ht="25.5">
      <c r="A96" s="241" t="s">
        <v>487</v>
      </c>
      <c r="B96" s="240" t="s">
        <v>41</v>
      </c>
      <c r="C96" s="240" t="s">
        <v>678</v>
      </c>
      <c r="D96" s="240" t="s">
        <v>169</v>
      </c>
      <c r="E96" s="239">
        <v>190438</v>
      </c>
    </row>
    <row r="97" spans="1:5" ht="25.5">
      <c r="A97" s="241" t="s">
        <v>488</v>
      </c>
      <c r="B97" s="240" t="s">
        <v>41</v>
      </c>
      <c r="C97" s="240" t="s">
        <v>678</v>
      </c>
      <c r="D97" s="240" t="s">
        <v>170</v>
      </c>
      <c r="E97" s="239">
        <v>190438</v>
      </c>
    </row>
    <row r="98" spans="1:5" ht="25.5">
      <c r="A98" s="241" t="s">
        <v>880</v>
      </c>
      <c r="B98" s="240" t="s">
        <v>41</v>
      </c>
      <c r="C98" s="240" t="s">
        <v>492</v>
      </c>
      <c r="D98" s="240" t="s">
        <v>201</v>
      </c>
      <c r="E98" s="239">
        <v>328112</v>
      </c>
    </row>
    <row r="99" spans="1:5" ht="38.25">
      <c r="A99" s="241" t="s">
        <v>679</v>
      </c>
      <c r="B99" s="240" t="s">
        <v>41</v>
      </c>
      <c r="C99" s="240" t="s">
        <v>680</v>
      </c>
      <c r="D99" s="240" t="s">
        <v>201</v>
      </c>
      <c r="E99" s="239">
        <v>328112</v>
      </c>
    </row>
    <row r="100" spans="1:5" ht="25.5">
      <c r="A100" s="241" t="s">
        <v>487</v>
      </c>
      <c r="B100" s="240" t="s">
        <v>41</v>
      </c>
      <c r="C100" s="240" t="s">
        <v>680</v>
      </c>
      <c r="D100" s="240" t="s">
        <v>169</v>
      </c>
      <c r="E100" s="239">
        <v>328112</v>
      </c>
    </row>
    <row r="101" spans="1:5" ht="25.5">
      <c r="A101" s="241" t="s">
        <v>488</v>
      </c>
      <c r="B101" s="240" t="s">
        <v>41</v>
      </c>
      <c r="C101" s="240" t="s">
        <v>680</v>
      </c>
      <c r="D101" s="240" t="s">
        <v>170</v>
      </c>
      <c r="E101" s="239">
        <v>328112</v>
      </c>
    </row>
    <row r="102" spans="1:5" ht="38.25">
      <c r="A102" s="241" t="s">
        <v>493</v>
      </c>
      <c r="B102" s="240" t="s">
        <v>41</v>
      </c>
      <c r="C102" s="240" t="s">
        <v>214</v>
      </c>
      <c r="D102" s="240" t="s">
        <v>201</v>
      </c>
      <c r="E102" s="239">
        <v>23776.25</v>
      </c>
    </row>
    <row r="103" spans="1:5" ht="38.25">
      <c r="A103" s="241" t="s">
        <v>494</v>
      </c>
      <c r="B103" s="240" t="s">
        <v>41</v>
      </c>
      <c r="C103" s="240" t="s">
        <v>495</v>
      </c>
      <c r="D103" s="240" t="s">
        <v>201</v>
      </c>
      <c r="E103" s="239">
        <v>23776.25</v>
      </c>
    </row>
    <row r="104" spans="1:5" ht="25.5">
      <c r="A104" s="241" t="s">
        <v>496</v>
      </c>
      <c r="B104" s="240" t="s">
        <v>41</v>
      </c>
      <c r="C104" s="240" t="s">
        <v>497</v>
      </c>
      <c r="D104" s="240" t="s">
        <v>201</v>
      </c>
      <c r="E104" s="239">
        <v>19776.25</v>
      </c>
    </row>
    <row r="105" spans="1:5" ht="38.25">
      <c r="A105" s="241" t="s">
        <v>681</v>
      </c>
      <c r="B105" s="240" t="s">
        <v>41</v>
      </c>
      <c r="C105" s="240" t="s">
        <v>682</v>
      </c>
      <c r="D105" s="240" t="s">
        <v>201</v>
      </c>
      <c r="E105" s="239">
        <v>19776.25</v>
      </c>
    </row>
    <row r="106" spans="1:5">
      <c r="A106" s="241" t="s">
        <v>187</v>
      </c>
      <c r="B106" s="240" t="s">
        <v>41</v>
      </c>
      <c r="C106" s="240" t="s">
        <v>682</v>
      </c>
      <c r="D106" s="240" t="s">
        <v>203</v>
      </c>
      <c r="E106" s="239">
        <v>19776.25</v>
      </c>
    </row>
    <row r="107" spans="1:5">
      <c r="A107" s="241" t="s">
        <v>188</v>
      </c>
      <c r="B107" s="240" t="s">
        <v>41</v>
      </c>
      <c r="C107" s="240" t="s">
        <v>682</v>
      </c>
      <c r="D107" s="240" t="s">
        <v>171</v>
      </c>
      <c r="E107" s="239">
        <v>19776.25</v>
      </c>
    </row>
    <row r="108" spans="1:5" ht="25.5">
      <c r="A108" s="241" t="s">
        <v>498</v>
      </c>
      <c r="B108" s="240" t="s">
        <v>41</v>
      </c>
      <c r="C108" s="240" t="s">
        <v>499</v>
      </c>
      <c r="D108" s="240" t="s">
        <v>201</v>
      </c>
      <c r="E108" s="239">
        <v>4000</v>
      </c>
    </row>
    <row r="109" spans="1:5" ht="63.75">
      <c r="A109" s="241" t="s">
        <v>881</v>
      </c>
      <c r="B109" s="240" t="s">
        <v>41</v>
      </c>
      <c r="C109" s="240" t="s">
        <v>683</v>
      </c>
      <c r="D109" s="240" t="s">
        <v>201</v>
      </c>
      <c r="E109" s="239">
        <v>4000</v>
      </c>
    </row>
    <row r="110" spans="1:5" ht="25.5">
      <c r="A110" s="241" t="s">
        <v>487</v>
      </c>
      <c r="B110" s="240" t="s">
        <v>41</v>
      </c>
      <c r="C110" s="240" t="s">
        <v>683</v>
      </c>
      <c r="D110" s="240" t="s">
        <v>169</v>
      </c>
      <c r="E110" s="239">
        <v>4000</v>
      </c>
    </row>
    <row r="111" spans="1:5" ht="25.5">
      <c r="A111" s="241" t="s">
        <v>488</v>
      </c>
      <c r="B111" s="240" t="s">
        <v>41</v>
      </c>
      <c r="C111" s="240" t="s">
        <v>683</v>
      </c>
      <c r="D111" s="240" t="s">
        <v>170</v>
      </c>
      <c r="E111" s="239">
        <v>4000</v>
      </c>
    </row>
    <row r="112" spans="1:5">
      <c r="A112" s="241" t="s">
        <v>500</v>
      </c>
      <c r="B112" s="240" t="s">
        <v>501</v>
      </c>
      <c r="C112" s="240" t="s">
        <v>208</v>
      </c>
      <c r="D112" s="240" t="s">
        <v>201</v>
      </c>
      <c r="E112" s="239">
        <v>291400</v>
      </c>
    </row>
    <row r="113" spans="1:5">
      <c r="A113" s="241" t="s">
        <v>502</v>
      </c>
      <c r="B113" s="240" t="s">
        <v>503</v>
      </c>
      <c r="C113" s="240" t="s">
        <v>208</v>
      </c>
      <c r="D113" s="240" t="s">
        <v>201</v>
      </c>
      <c r="E113" s="239">
        <v>291400</v>
      </c>
    </row>
    <row r="114" spans="1:5" ht="38.25">
      <c r="A114" s="241" t="s">
        <v>493</v>
      </c>
      <c r="B114" s="240" t="s">
        <v>503</v>
      </c>
      <c r="C114" s="240" t="s">
        <v>214</v>
      </c>
      <c r="D114" s="240" t="s">
        <v>201</v>
      </c>
      <c r="E114" s="239">
        <v>291400</v>
      </c>
    </row>
    <row r="115" spans="1:5" ht="38.25">
      <c r="A115" s="241" t="s">
        <v>494</v>
      </c>
      <c r="B115" s="240" t="s">
        <v>503</v>
      </c>
      <c r="C115" s="240" t="s">
        <v>495</v>
      </c>
      <c r="D115" s="240" t="s">
        <v>201</v>
      </c>
      <c r="E115" s="239">
        <v>291400</v>
      </c>
    </row>
    <row r="116" spans="1:5" ht="25.5">
      <c r="A116" s="241" t="s">
        <v>498</v>
      </c>
      <c r="B116" s="240" t="s">
        <v>503</v>
      </c>
      <c r="C116" s="240" t="s">
        <v>499</v>
      </c>
      <c r="D116" s="240" t="s">
        <v>201</v>
      </c>
      <c r="E116" s="239">
        <v>291400</v>
      </c>
    </row>
    <row r="117" spans="1:5" ht="25.5">
      <c r="A117" s="241" t="s">
        <v>684</v>
      </c>
      <c r="B117" s="240" t="s">
        <v>503</v>
      </c>
      <c r="C117" s="240" t="s">
        <v>685</v>
      </c>
      <c r="D117" s="240" t="s">
        <v>201</v>
      </c>
      <c r="E117" s="239">
        <v>291400</v>
      </c>
    </row>
    <row r="118" spans="1:5" ht="51">
      <c r="A118" s="241" t="s">
        <v>232</v>
      </c>
      <c r="B118" s="240" t="s">
        <v>503</v>
      </c>
      <c r="C118" s="240" t="s">
        <v>685</v>
      </c>
      <c r="D118" s="240" t="s">
        <v>17</v>
      </c>
      <c r="E118" s="239">
        <v>291400</v>
      </c>
    </row>
    <row r="119" spans="1:5" ht="25.5">
      <c r="A119" s="241" t="s">
        <v>51</v>
      </c>
      <c r="B119" s="240" t="s">
        <v>503</v>
      </c>
      <c r="C119" s="240" t="s">
        <v>685</v>
      </c>
      <c r="D119" s="240" t="s">
        <v>18</v>
      </c>
      <c r="E119" s="239">
        <v>291400</v>
      </c>
    </row>
    <row r="120" spans="1:5" ht="25.5">
      <c r="A120" s="241" t="s">
        <v>181</v>
      </c>
      <c r="B120" s="240" t="s">
        <v>78</v>
      </c>
      <c r="C120" s="240" t="s">
        <v>208</v>
      </c>
      <c r="D120" s="240" t="s">
        <v>201</v>
      </c>
      <c r="E120" s="239">
        <v>809300</v>
      </c>
    </row>
    <row r="121" spans="1:5" ht="25.5">
      <c r="A121" s="241" t="s">
        <v>182</v>
      </c>
      <c r="B121" s="240" t="s">
        <v>32</v>
      </c>
      <c r="C121" s="240" t="s">
        <v>208</v>
      </c>
      <c r="D121" s="240" t="s">
        <v>201</v>
      </c>
      <c r="E121" s="239">
        <v>337300</v>
      </c>
    </row>
    <row r="122" spans="1:5" ht="38.25">
      <c r="A122" s="241" t="s">
        <v>483</v>
      </c>
      <c r="B122" s="240" t="s">
        <v>32</v>
      </c>
      <c r="C122" s="240" t="s">
        <v>211</v>
      </c>
      <c r="D122" s="240" t="s">
        <v>201</v>
      </c>
      <c r="E122" s="239">
        <v>337300</v>
      </c>
    </row>
    <row r="123" spans="1:5" ht="38.25">
      <c r="A123" s="241" t="s">
        <v>484</v>
      </c>
      <c r="B123" s="240" t="s">
        <v>32</v>
      </c>
      <c r="C123" s="240" t="s">
        <v>212</v>
      </c>
      <c r="D123" s="240" t="s">
        <v>201</v>
      </c>
      <c r="E123" s="239">
        <v>337300</v>
      </c>
    </row>
    <row r="124" spans="1:5" ht="51">
      <c r="A124" s="241" t="s">
        <v>485</v>
      </c>
      <c r="B124" s="240" t="s">
        <v>32</v>
      </c>
      <c r="C124" s="240" t="s">
        <v>486</v>
      </c>
      <c r="D124" s="240" t="s">
        <v>201</v>
      </c>
      <c r="E124" s="239">
        <v>337300</v>
      </c>
    </row>
    <row r="125" spans="1:5" ht="63.75">
      <c r="A125" s="241" t="s">
        <v>686</v>
      </c>
      <c r="B125" s="240" t="s">
        <v>32</v>
      </c>
      <c r="C125" s="240" t="s">
        <v>687</v>
      </c>
      <c r="D125" s="240" t="s">
        <v>201</v>
      </c>
      <c r="E125" s="239">
        <v>337300</v>
      </c>
    </row>
    <row r="126" spans="1:5">
      <c r="A126" s="241" t="s">
        <v>675</v>
      </c>
      <c r="B126" s="240" t="s">
        <v>32</v>
      </c>
      <c r="C126" s="240" t="s">
        <v>687</v>
      </c>
      <c r="D126" s="240" t="s">
        <v>100</v>
      </c>
      <c r="E126" s="239">
        <v>337300</v>
      </c>
    </row>
    <row r="127" spans="1:5">
      <c r="A127" s="241" t="s">
        <v>676</v>
      </c>
      <c r="B127" s="240" t="s">
        <v>32</v>
      </c>
      <c r="C127" s="240" t="s">
        <v>687</v>
      </c>
      <c r="D127" s="240" t="s">
        <v>36</v>
      </c>
      <c r="E127" s="239">
        <v>337300</v>
      </c>
    </row>
    <row r="128" spans="1:5" ht="25.5">
      <c r="A128" s="241" t="s">
        <v>143</v>
      </c>
      <c r="B128" s="240" t="s">
        <v>29</v>
      </c>
      <c r="C128" s="240" t="s">
        <v>208</v>
      </c>
      <c r="D128" s="240" t="s">
        <v>201</v>
      </c>
      <c r="E128" s="239">
        <v>472000</v>
      </c>
    </row>
    <row r="129" spans="1:5" ht="38.25">
      <c r="A129" s="241" t="s">
        <v>504</v>
      </c>
      <c r="B129" s="240" t="s">
        <v>29</v>
      </c>
      <c r="C129" s="240" t="s">
        <v>505</v>
      </c>
      <c r="D129" s="240" t="s">
        <v>201</v>
      </c>
      <c r="E129" s="239">
        <v>472000</v>
      </c>
    </row>
    <row r="130" spans="1:5" ht="38.25">
      <c r="A130" s="241" t="s">
        <v>506</v>
      </c>
      <c r="B130" s="240" t="s">
        <v>29</v>
      </c>
      <c r="C130" s="240" t="s">
        <v>507</v>
      </c>
      <c r="D130" s="240" t="s">
        <v>201</v>
      </c>
      <c r="E130" s="239">
        <v>100000</v>
      </c>
    </row>
    <row r="131" spans="1:5" ht="51">
      <c r="A131" s="241" t="s">
        <v>688</v>
      </c>
      <c r="B131" s="240" t="s">
        <v>29</v>
      </c>
      <c r="C131" s="240" t="s">
        <v>689</v>
      </c>
      <c r="D131" s="240" t="s">
        <v>201</v>
      </c>
      <c r="E131" s="239">
        <v>100000</v>
      </c>
    </row>
    <row r="132" spans="1:5" ht="25.5">
      <c r="A132" s="241" t="s">
        <v>487</v>
      </c>
      <c r="B132" s="240" t="s">
        <v>29</v>
      </c>
      <c r="C132" s="240" t="s">
        <v>689</v>
      </c>
      <c r="D132" s="240" t="s">
        <v>169</v>
      </c>
      <c r="E132" s="239">
        <v>100000</v>
      </c>
    </row>
    <row r="133" spans="1:5" ht="25.5">
      <c r="A133" s="241" t="s">
        <v>488</v>
      </c>
      <c r="B133" s="240" t="s">
        <v>29</v>
      </c>
      <c r="C133" s="240" t="s">
        <v>689</v>
      </c>
      <c r="D133" s="240" t="s">
        <v>170</v>
      </c>
      <c r="E133" s="239">
        <v>100000</v>
      </c>
    </row>
    <row r="134" spans="1:5" ht="25.5">
      <c r="A134" s="241" t="s">
        <v>508</v>
      </c>
      <c r="B134" s="240" t="s">
        <v>29</v>
      </c>
      <c r="C134" s="240" t="s">
        <v>509</v>
      </c>
      <c r="D134" s="240" t="s">
        <v>201</v>
      </c>
      <c r="E134" s="239">
        <v>1000</v>
      </c>
    </row>
    <row r="135" spans="1:5" ht="38.25">
      <c r="A135" s="241" t="s">
        <v>690</v>
      </c>
      <c r="B135" s="240" t="s">
        <v>29</v>
      </c>
      <c r="C135" s="240" t="s">
        <v>691</v>
      </c>
      <c r="D135" s="240" t="s">
        <v>201</v>
      </c>
      <c r="E135" s="239">
        <v>1000</v>
      </c>
    </row>
    <row r="136" spans="1:5" ht="25.5">
      <c r="A136" s="241" t="s">
        <v>487</v>
      </c>
      <c r="B136" s="240" t="s">
        <v>29</v>
      </c>
      <c r="C136" s="240" t="s">
        <v>691</v>
      </c>
      <c r="D136" s="240" t="s">
        <v>169</v>
      </c>
      <c r="E136" s="239">
        <v>1000</v>
      </c>
    </row>
    <row r="137" spans="1:5" ht="25.5">
      <c r="A137" s="241" t="s">
        <v>488</v>
      </c>
      <c r="B137" s="240" t="s">
        <v>29</v>
      </c>
      <c r="C137" s="240" t="s">
        <v>691</v>
      </c>
      <c r="D137" s="240" t="s">
        <v>170</v>
      </c>
      <c r="E137" s="239">
        <v>1000</v>
      </c>
    </row>
    <row r="138" spans="1:5" ht="38.25">
      <c r="A138" s="241" t="s">
        <v>510</v>
      </c>
      <c r="B138" s="240" t="s">
        <v>29</v>
      </c>
      <c r="C138" s="240" t="s">
        <v>511</v>
      </c>
      <c r="D138" s="240" t="s">
        <v>201</v>
      </c>
      <c r="E138" s="239">
        <v>110000</v>
      </c>
    </row>
    <row r="139" spans="1:5" ht="51">
      <c r="A139" s="241" t="s">
        <v>688</v>
      </c>
      <c r="B139" s="240" t="s">
        <v>29</v>
      </c>
      <c r="C139" s="240" t="s">
        <v>692</v>
      </c>
      <c r="D139" s="240" t="s">
        <v>201</v>
      </c>
      <c r="E139" s="239">
        <v>110000</v>
      </c>
    </row>
    <row r="140" spans="1:5" ht="25.5">
      <c r="A140" s="241" t="s">
        <v>487</v>
      </c>
      <c r="B140" s="240" t="s">
        <v>29</v>
      </c>
      <c r="C140" s="240" t="s">
        <v>692</v>
      </c>
      <c r="D140" s="240" t="s">
        <v>169</v>
      </c>
      <c r="E140" s="239">
        <v>110000</v>
      </c>
    </row>
    <row r="141" spans="1:5" ht="25.5">
      <c r="A141" s="241" t="s">
        <v>488</v>
      </c>
      <c r="B141" s="240" t="s">
        <v>29</v>
      </c>
      <c r="C141" s="240" t="s">
        <v>692</v>
      </c>
      <c r="D141" s="240" t="s">
        <v>170</v>
      </c>
      <c r="E141" s="239">
        <v>110000</v>
      </c>
    </row>
    <row r="142" spans="1:5" ht="25.5">
      <c r="A142" s="241" t="s">
        <v>512</v>
      </c>
      <c r="B142" s="240" t="s">
        <v>29</v>
      </c>
      <c r="C142" s="240" t="s">
        <v>513</v>
      </c>
      <c r="D142" s="240" t="s">
        <v>201</v>
      </c>
      <c r="E142" s="239">
        <v>1000</v>
      </c>
    </row>
    <row r="143" spans="1:5" ht="51">
      <c r="A143" s="241" t="s">
        <v>688</v>
      </c>
      <c r="B143" s="240" t="s">
        <v>29</v>
      </c>
      <c r="C143" s="240" t="s">
        <v>693</v>
      </c>
      <c r="D143" s="240" t="s">
        <v>201</v>
      </c>
      <c r="E143" s="239">
        <v>1000</v>
      </c>
    </row>
    <row r="144" spans="1:5" ht="25.5">
      <c r="A144" s="241" t="s">
        <v>487</v>
      </c>
      <c r="B144" s="240" t="s">
        <v>29</v>
      </c>
      <c r="C144" s="240" t="s">
        <v>693</v>
      </c>
      <c r="D144" s="240" t="s">
        <v>169</v>
      </c>
      <c r="E144" s="239">
        <v>1000</v>
      </c>
    </row>
    <row r="145" spans="1:5" ht="25.5">
      <c r="A145" s="241" t="s">
        <v>488</v>
      </c>
      <c r="B145" s="240" t="s">
        <v>29</v>
      </c>
      <c r="C145" s="240" t="s">
        <v>693</v>
      </c>
      <c r="D145" s="240" t="s">
        <v>170</v>
      </c>
      <c r="E145" s="239">
        <v>1000</v>
      </c>
    </row>
    <row r="146" spans="1:5" ht="38.25">
      <c r="A146" s="241" t="s">
        <v>514</v>
      </c>
      <c r="B146" s="240" t="s">
        <v>29</v>
      </c>
      <c r="C146" s="240" t="s">
        <v>515</v>
      </c>
      <c r="D146" s="240" t="s">
        <v>201</v>
      </c>
      <c r="E146" s="239">
        <v>60000</v>
      </c>
    </row>
    <row r="147" spans="1:5" ht="51">
      <c r="A147" s="241" t="s">
        <v>688</v>
      </c>
      <c r="B147" s="240" t="s">
        <v>29</v>
      </c>
      <c r="C147" s="240" t="s">
        <v>694</v>
      </c>
      <c r="D147" s="240" t="s">
        <v>201</v>
      </c>
      <c r="E147" s="239">
        <v>60000</v>
      </c>
    </row>
    <row r="148" spans="1:5" ht="25.5">
      <c r="A148" s="241" t="s">
        <v>487</v>
      </c>
      <c r="B148" s="240" t="s">
        <v>29</v>
      </c>
      <c r="C148" s="240" t="s">
        <v>694</v>
      </c>
      <c r="D148" s="240" t="s">
        <v>169</v>
      </c>
      <c r="E148" s="239">
        <v>60000</v>
      </c>
    </row>
    <row r="149" spans="1:5" ht="25.5">
      <c r="A149" s="241" t="s">
        <v>488</v>
      </c>
      <c r="B149" s="240" t="s">
        <v>29</v>
      </c>
      <c r="C149" s="240" t="s">
        <v>694</v>
      </c>
      <c r="D149" s="240" t="s">
        <v>170</v>
      </c>
      <c r="E149" s="239">
        <v>60000</v>
      </c>
    </row>
    <row r="150" spans="1:5" ht="25.5">
      <c r="A150" s="241" t="s">
        <v>516</v>
      </c>
      <c r="B150" s="240" t="s">
        <v>29</v>
      </c>
      <c r="C150" s="240" t="s">
        <v>517</v>
      </c>
      <c r="D150" s="240" t="s">
        <v>201</v>
      </c>
      <c r="E150" s="239">
        <v>200000</v>
      </c>
    </row>
    <row r="151" spans="1:5" ht="51">
      <c r="A151" s="241" t="s">
        <v>688</v>
      </c>
      <c r="B151" s="240" t="s">
        <v>29</v>
      </c>
      <c r="C151" s="240" t="s">
        <v>695</v>
      </c>
      <c r="D151" s="240" t="s">
        <v>201</v>
      </c>
      <c r="E151" s="239">
        <v>200000</v>
      </c>
    </row>
    <row r="152" spans="1:5" ht="25.5">
      <c r="A152" s="241" t="s">
        <v>487</v>
      </c>
      <c r="B152" s="240" t="s">
        <v>29</v>
      </c>
      <c r="C152" s="240" t="s">
        <v>695</v>
      </c>
      <c r="D152" s="240" t="s">
        <v>169</v>
      </c>
      <c r="E152" s="239">
        <v>196000</v>
      </c>
    </row>
    <row r="153" spans="1:5" ht="25.5">
      <c r="A153" s="241" t="s">
        <v>488</v>
      </c>
      <c r="B153" s="240" t="s">
        <v>29</v>
      </c>
      <c r="C153" s="240" t="s">
        <v>695</v>
      </c>
      <c r="D153" s="240" t="s">
        <v>170</v>
      </c>
      <c r="E153" s="239">
        <v>196000</v>
      </c>
    </row>
    <row r="154" spans="1:5">
      <c r="A154" s="241" t="s">
        <v>187</v>
      </c>
      <c r="B154" s="240" t="s">
        <v>29</v>
      </c>
      <c r="C154" s="240" t="s">
        <v>695</v>
      </c>
      <c r="D154" s="240" t="s">
        <v>203</v>
      </c>
      <c r="E154" s="239">
        <v>4000</v>
      </c>
    </row>
    <row r="155" spans="1:5">
      <c r="A155" s="241" t="s">
        <v>188</v>
      </c>
      <c r="B155" s="240" t="s">
        <v>29</v>
      </c>
      <c r="C155" s="240" t="s">
        <v>695</v>
      </c>
      <c r="D155" s="240" t="s">
        <v>171</v>
      </c>
      <c r="E155" s="239">
        <v>4000</v>
      </c>
    </row>
    <row r="156" spans="1:5">
      <c r="A156" s="241" t="s">
        <v>144</v>
      </c>
      <c r="B156" s="240" t="s">
        <v>30</v>
      </c>
      <c r="C156" s="240" t="s">
        <v>208</v>
      </c>
      <c r="D156" s="240" t="s">
        <v>201</v>
      </c>
      <c r="E156" s="239">
        <v>4952305.0999999996</v>
      </c>
    </row>
    <row r="157" spans="1:5">
      <c r="A157" s="241" t="s">
        <v>291</v>
      </c>
      <c r="B157" s="240" t="s">
        <v>292</v>
      </c>
      <c r="C157" s="240" t="s">
        <v>208</v>
      </c>
      <c r="D157" s="240" t="s">
        <v>201</v>
      </c>
      <c r="E157" s="239">
        <v>177551.1</v>
      </c>
    </row>
    <row r="158" spans="1:5" ht="38.25">
      <c r="A158" s="241" t="s">
        <v>909</v>
      </c>
      <c r="B158" s="240" t="s">
        <v>292</v>
      </c>
      <c r="C158" s="240" t="s">
        <v>910</v>
      </c>
      <c r="D158" s="240" t="s">
        <v>201</v>
      </c>
      <c r="E158" s="239">
        <v>177551.1</v>
      </c>
    </row>
    <row r="159" spans="1:5" ht="25.5">
      <c r="A159" s="241" t="s">
        <v>519</v>
      </c>
      <c r="B159" s="240" t="s">
        <v>292</v>
      </c>
      <c r="C159" s="240" t="s">
        <v>911</v>
      </c>
      <c r="D159" s="240" t="s">
        <v>201</v>
      </c>
      <c r="E159" s="239">
        <v>177551.1</v>
      </c>
    </row>
    <row r="160" spans="1:5" ht="25.5">
      <c r="A160" s="241" t="s">
        <v>696</v>
      </c>
      <c r="B160" s="240" t="s">
        <v>292</v>
      </c>
      <c r="C160" s="240" t="s">
        <v>912</v>
      </c>
      <c r="D160" s="240" t="s">
        <v>201</v>
      </c>
      <c r="E160" s="239">
        <v>159931.1</v>
      </c>
    </row>
    <row r="161" spans="1:5" ht="25.5">
      <c r="A161" s="241" t="s">
        <v>487</v>
      </c>
      <c r="B161" s="240" t="s">
        <v>292</v>
      </c>
      <c r="C161" s="240" t="s">
        <v>912</v>
      </c>
      <c r="D161" s="240" t="s">
        <v>169</v>
      </c>
      <c r="E161" s="239">
        <v>159931.1</v>
      </c>
    </row>
    <row r="162" spans="1:5" ht="25.5">
      <c r="A162" s="241" t="s">
        <v>488</v>
      </c>
      <c r="B162" s="240" t="s">
        <v>292</v>
      </c>
      <c r="C162" s="240" t="s">
        <v>912</v>
      </c>
      <c r="D162" s="240" t="s">
        <v>170</v>
      </c>
      <c r="E162" s="239">
        <v>159931.1</v>
      </c>
    </row>
    <row r="163" spans="1:5" ht="25.5">
      <c r="A163" s="241" t="s">
        <v>913</v>
      </c>
      <c r="B163" s="240" t="s">
        <v>292</v>
      </c>
      <c r="C163" s="240" t="s">
        <v>914</v>
      </c>
      <c r="D163" s="240" t="s">
        <v>201</v>
      </c>
      <c r="E163" s="239">
        <v>17620</v>
      </c>
    </row>
    <row r="164" spans="1:5" ht="25.5">
      <c r="A164" s="241" t="s">
        <v>487</v>
      </c>
      <c r="B164" s="240" t="s">
        <v>292</v>
      </c>
      <c r="C164" s="240" t="s">
        <v>914</v>
      </c>
      <c r="D164" s="240" t="s">
        <v>169</v>
      </c>
      <c r="E164" s="239">
        <v>17620</v>
      </c>
    </row>
    <row r="165" spans="1:5" ht="25.5">
      <c r="A165" s="241" t="s">
        <v>488</v>
      </c>
      <c r="B165" s="240" t="s">
        <v>292</v>
      </c>
      <c r="C165" s="240" t="s">
        <v>914</v>
      </c>
      <c r="D165" s="240" t="s">
        <v>170</v>
      </c>
      <c r="E165" s="239">
        <v>17620</v>
      </c>
    </row>
    <row r="166" spans="1:5">
      <c r="A166" s="241" t="s">
        <v>145</v>
      </c>
      <c r="B166" s="240" t="s">
        <v>87</v>
      </c>
      <c r="C166" s="240" t="s">
        <v>208</v>
      </c>
      <c r="D166" s="240" t="s">
        <v>201</v>
      </c>
      <c r="E166" s="239">
        <v>1041362.81</v>
      </c>
    </row>
    <row r="167" spans="1:5" ht="38.25">
      <c r="A167" s="241" t="s">
        <v>520</v>
      </c>
      <c r="B167" s="240" t="s">
        <v>87</v>
      </c>
      <c r="C167" s="240" t="s">
        <v>220</v>
      </c>
      <c r="D167" s="240" t="s">
        <v>201</v>
      </c>
      <c r="E167" s="239">
        <v>1041362.81</v>
      </c>
    </row>
    <row r="168" spans="1:5" ht="25.5">
      <c r="A168" s="241" t="s">
        <v>521</v>
      </c>
      <c r="B168" s="240" t="s">
        <v>87</v>
      </c>
      <c r="C168" s="240" t="s">
        <v>224</v>
      </c>
      <c r="D168" s="240" t="s">
        <v>201</v>
      </c>
      <c r="E168" s="239">
        <v>600275.25</v>
      </c>
    </row>
    <row r="169" spans="1:5" ht="38.25">
      <c r="A169" s="241" t="s">
        <v>522</v>
      </c>
      <c r="B169" s="240" t="s">
        <v>87</v>
      </c>
      <c r="C169" s="240" t="s">
        <v>523</v>
      </c>
      <c r="D169" s="240" t="s">
        <v>201</v>
      </c>
      <c r="E169" s="239">
        <v>600275.25</v>
      </c>
    </row>
    <row r="170" spans="1:5" ht="38.25">
      <c r="A170" s="241" t="s">
        <v>697</v>
      </c>
      <c r="B170" s="240" t="s">
        <v>87</v>
      </c>
      <c r="C170" s="240" t="s">
        <v>698</v>
      </c>
      <c r="D170" s="240" t="s">
        <v>201</v>
      </c>
      <c r="E170" s="239">
        <v>600275.25</v>
      </c>
    </row>
    <row r="171" spans="1:5" ht="25.5">
      <c r="A171" s="241" t="s">
        <v>235</v>
      </c>
      <c r="B171" s="240" t="s">
        <v>87</v>
      </c>
      <c r="C171" s="240" t="s">
        <v>698</v>
      </c>
      <c r="D171" s="240" t="s">
        <v>85</v>
      </c>
      <c r="E171" s="239">
        <v>600275.25</v>
      </c>
    </row>
    <row r="172" spans="1:5">
      <c r="A172" s="241" t="s">
        <v>82</v>
      </c>
      <c r="B172" s="240" t="s">
        <v>87</v>
      </c>
      <c r="C172" s="240" t="s">
        <v>698</v>
      </c>
      <c r="D172" s="240" t="s">
        <v>147</v>
      </c>
      <c r="E172" s="239">
        <v>600275.25</v>
      </c>
    </row>
    <row r="173" spans="1:5" ht="38.25">
      <c r="A173" s="241" t="s">
        <v>524</v>
      </c>
      <c r="B173" s="240" t="s">
        <v>87</v>
      </c>
      <c r="C173" s="240" t="s">
        <v>222</v>
      </c>
      <c r="D173" s="240" t="s">
        <v>201</v>
      </c>
      <c r="E173" s="239">
        <v>441087.56</v>
      </c>
    </row>
    <row r="174" spans="1:5" ht="51">
      <c r="A174" s="241" t="s">
        <v>908</v>
      </c>
      <c r="B174" s="240" t="s">
        <v>87</v>
      </c>
      <c r="C174" s="240" t="s">
        <v>525</v>
      </c>
      <c r="D174" s="240" t="s">
        <v>201</v>
      </c>
      <c r="E174" s="239">
        <v>250000</v>
      </c>
    </row>
    <row r="175" spans="1:5" ht="51">
      <c r="A175" s="241" t="s">
        <v>699</v>
      </c>
      <c r="B175" s="240" t="s">
        <v>87</v>
      </c>
      <c r="C175" s="240" t="s">
        <v>700</v>
      </c>
      <c r="D175" s="240" t="s">
        <v>201</v>
      </c>
      <c r="E175" s="239">
        <v>250000</v>
      </c>
    </row>
    <row r="176" spans="1:5" ht="25.5">
      <c r="A176" s="241" t="s">
        <v>235</v>
      </c>
      <c r="B176" s="240" t="s">
        <v>87</v>
      </c>
      <c r="C176" s="240" t="s">
        <v>700</v>
      </c>
      <c r="D176" s="240" t="s">
        <v>85</v>
      </c>
      <c r="E176" s="239">
        <v>250000</v>
      </c>
    </row>
    <row r="177" spans="1:5">
      <c r="A177" s="241" t="s">
        <v>82</v>
      </c>
      <c r="B177" s="240" t="s">
        <v>87</v>
      </c>
      <c r="C177" s="240" t="s">
        <v>700</v>
      </c>
      <c r="D177" s="240" t="s">
        <v>147</v>
      </c>
      <c r="E177" s="239">
        <v>250000</v>
      </c>
    </row>
    <row r="178" spans="1:5" ht="38.25">
      <c r="A178" s="241" t="s">
        <v>526</v>
      </c>
      <c r="B178" s="240" t="s">
        <v>87</v>
      </c>
      <c r="C178" s="240" t="s">
        <v>527</v>
      </c>
      <c r="D178" s="240" t="s">
        <v>201</v>
      </c>
      <c r="E178" s="239">
        <v>191087.56</v>
      </c>
    </row>
    <row r="179" spans="1:5" ht="51">
      <c r="A179" s="241" t="s">
        <v>701</v>
      </c>
      <c r="B179" s="240" t="s">
        <v>87</v>
      </c>
      <c r="C179" s="240" t="s">
        <v>702</v>
      </c>
      <c r="D179" s="240" t="s">
        <v>201</v>
      </c>
      <c r="E179" s="239">
        <v>191087.56</v>
      </c>
    </row>
    <row r="180" spans="1:5" ht="25.5">
      <c r="A180" s="241" t="s">
        <v>235</v>
      </c>
      <c r="B180" s="240" t="s">
        <v>87</v>
      </c>
      <c r="C180" s="240" t="s">
        <v>702</v>
      </c>
      <c r="D180" s="240" t="s">
        <v>85</v>
      </c>
      <c r="E180" s="239">
        <v>191087.56</v>
      </c>
    </row>
    <row r="181" spans="1:5">
      <c r="A181" s="241" t="s">
        <v>82</v>
      </c>
      <c r="B181" s="240" t="s">
        <v>87</v>
      </c>
      <c r="C181" s="240" t="s">
        <v>702</v>
      </c>
      <c r="D181" s="240" t="s">
        <v>147</v>
      </c>
      <c r="E181" s="239">
        <v>191087.56</v>
      </c>
    </row>
    <row r="182" spans="1:5">
      <c r="A182" s="241" t="s">
        <v>218</v>
      </c>
      <c r="B182" s="240" t="s">
        <v>219</v>
      </c>
      <c r="C182" s="240" t="s">
        <v>208</v>
      </c>
      <c r="D182" s="240" t="s">
        <v>201</v>
      </c>
      <c r="E182" s="239">
        <v>12000</v>
      </c>
    </row>
    <row r="183" spans="1:5" ht="38.25">
      <c r="A183" s="241" t="s">
        <v>489</v>
      </c>
      <c r="B183" s="240" t="s">
        <v>219</v>
      </c>
      <c r="C183" s="240" t="s">
        <v>213</v>
      </c>
      <c r="D183" s="240" t="s">
        <v>201</v>
      </c>
      <c r="E183" s="239">
        <v>12000</v>
      </c>
    </row>
    <row r="184" spans="1:5" ht="25.5">
      <c r="A184" s="241" t="s">
        <v>880</v>
      </c>
      <c r="B184" s="240" t="s">
        <v>219</v>
      </c>
      <c r="C184" s="240" t="s">
        <v>492</v>
      </c>
      <c r="D184" s="240" t="s">
        <v>201</v>
      </c>
      <c r="E184" s="239">
        <v>12000</v>
      </c>
    </row>
    <row r="185" spans="1:5" ht="38.25">
      <c r="A185" s="241" t="s">
        <v>882</v>
      </c>
      <c r="B185" s="240" t="s">
        <v>219</v>
      </c>
      <c r="C185" s="240" t="s">
        <v>703</v>
      </c>
      <c r="D185" s="240" t="s">
        <v>201</v>
      </c>
      <c r="E185" s="239">
        <v>11400</v>
      </c>
    </row>
    <row r="186" spans="1:5" ht="25.5">
      <c r="A186" s="241" t="s">
        <v>487</v>
      </c>
      <c r="B186" s="240" t="s">
        <v>219</v>
      </c>
      <c r="C186" s="240" t="s">
        <v>703</v>
      </c>
      <c r="D186" s="240" t="s">
        <v>169</v>
      </c>
      <c r="E186" s="239">
        <v>11400</v>
      </c>
    </row>
    <row r="187" spans="1:5" ht="25.5">
      <c r="A187" s="241" t="s">
        <v>488</v>
      </c>
      <c r="B187" s="240" t="s">
        <v>219</v>
      </c>
      <c r="C187" s="240" t="s">
        <v>703</v>
      </c>
      <c r="D187" s="240" t="s">
        <v>170</v>
      </c>
      <c r="E187" s="239">
        <v>11400</v>
      </c>
    </row>
    <row r="188" spans="1:5" ht="38.25">
      <c r="A188" s="241" t="s">
        <v>704</v>
      </c>
      <c r="B188" s="240" t="s">
        <v>219</v>
      </c>
      <c r="C188" s="240" t="s">
        <v>705</v>
      </c>
      <c r="D188" s="240" t="s">
        <v>201</v>
      </c>
      <c r="E188" s="239">
        <v>600</v>
      </c>
    </row>
    <row r="189" spans="1:5" ht="25.5">
      <c r="A189" s="241" t="s">
        <v>487</v>
      </c>
      <c r="B189" s="240" t="s">
        <v>219</v>
      </c>
      <c r="C189" s="240" t="s">
        <v>705</v>
      </c>
      <c r="D189" s="240" t="s">
        <v>169</v>
      </c>
      <c r="E189" s="239">
        <v>600</v>
      </c>
    </row>
    <row r="190" spans="1:5" ht="25.5">
      <c r="A190" s="241" t="s">
        <v>488</v>
      </c>
      <c r="B190" s="240" t="s">
        <v>219</v>
      </c>
      <c r="C190" s="240" t="s">
        <v>705</v>
      </c>
      <c r="D190" s="240" t="s">
        <v>170</v>
      </c>
      <c r="E190" s="239">
        <v>600</v>
      </c>
    </row>
    <row r="191" spans="1:5">
      <c r="A191" s="241" t="s">
        <v>48</v>
      </c>
      <c r="B191" s="240" t="s">
        <v>91</v>
      </c>
      <c r="C191" s="240" t="s">
        <v>208</v>
      </c>
      <c r="D191" s="240" t="s">
        <v>201</v>
      </c>
      <c r="E191" s="239">
        <v>3721391.19</v>
      </c>
    </row>
    <row r="192" spans="1:5" ht="38.25">
      <c r="A192" s="241" t="s">
        <v>518</v>
      </c>
      <c r="B192" s="240" t="s">
        <v>91</v>
      </c>
      <c r="C192" s="240" t="s">
        <v>215</v>
      </c>
      <c r="D192" s="240" t="s">
        <v>201</v>
      </c>
      <c r="E192" s="239">
        <v>3721391.19</v>
      </c>
    </row>
    <row r="193" spans="1:5" ht="38.25">
      <c r="A193" s="241" t="s">
        <v>528</v>
      </c>
      <c r="B193" s="240" t="s">
        <v>91</v>
      </c>
      <c r="C193" s="240" t="s">
        <v>216</v>
      </c>
      <c r="D193" s="240" t="s">
        <v>201</v>
      </c>
      <c r="E193" s="239">
        <v>3721391.19</v>
      </c>
    </row>
    <row r="194" spans="1:5" ht="38.25">
      <c r="A194" s="241" t="s">
        <v>529</v>
      </c>
      <c r="B194" s="240" t="s">
        <v>91</v>
      </c>
      <c r="C194" s="240" t="s">
        <v>530</v>
      </c>
      <c r="D194" s="240" t="s">
        <v>201</v>
      </c>
      <c r="E194" s="239">
        <v>3721391.19</v>
      </c>
    </row>
    <row r="195" spans="1:5" ht="51">
      <c r="A195" s="241" t="s">
        <v>706</v>
      </c>
      <c r="B195" s="240" t="s">
        <v>91</v>
      </c>
      <c r="C195" s="240" t="s">
        <v>707</v>
      </c>
      <c r="D195" s="240" t="s">
        <v>201</v>
      </c>
      <c r="E195" s="239">
        <v>3721391.19</v>
      </c>
    </row>
    <row r="196" spans="1:5" ht="25.5">
      <c r="A196" s="241" t="s">
        <v>235</v>
      </c>
      <c r="B196" s="240" t="s">
        <v>91</v>
      </c>
      <c r="C196" s="240" t="s">
        <v>707</v>
      </c>
      <c r="D196" s="240" t="s">
        <v>85</v>
      </c>
      <c r="E196" s="239">
        <v>3721391.19</v>
      </c>
    </row>
    <row r="197" spans="1:5">
      <c r="A197" s="241" t="s">
        <v>82</v>
      </c>
      <c r="B197" s="240" t="s">
        <v>91</v>
      </c>
      <c r="C197" s="240" t="s">
        <v>707</v>
      </c>
      <c r="D197" s="240" t="s">
        <v>147</v>
      </c>
      <c r="E197" s="239">
        <v>3721391.19</v>
      </c>
    </row>
    <row r="198" spans="1:5">
      <c r="A198" s="241" t="s">
        <v>157</v>
      </c>
      <c r="B198" s="240" t="s">
        <v>152</v>
      </c>
      <c r="C198" s="240" t="s">
        <v>208</v>
      </c>
      <c r="D198" s="240" t="s">
        <v>201</v>
      </c>
      <c r="E198" s="239">
        <v>15338277.09</v>
      </c>
    </row>
    <row r="199" spans="1:5">
      <c r="A199" s="241" t="s">
        <v>158</v>
      </c>
      <c r="B199" s="240" t="s">
        <v>153</v>
      </c>
      <c r="C199" s="240" t="s">
        <v>208</v>
      </c>
      <c r="D199" s="240" t="s">
        <v>201</v>
      </c>
      <c r="E199" s="239">
        <v>4433838.6900000004</v>
      </c>
    </row>
    <row r="200" spans="1:5" ht="38.25">
      <c r="A200" s="241" t="s">
        <v>518</v>
      </c>
      <c r="B200" s="240" t="s">
        <v>153</v>
      </c>
      <c r="C200" s="240" t="s">
        <v>215</v>
      </c>
      <c r="D200" s="240" t="s">
        <v>201</v>
      </c>
      <c r="E200" s="239">
        <v>350000</v>
      </c>
    </row>
    <row r="201" spans="1:5" ht="25.5">
      <c r="A201" s="241" t="s">
        <v>531</v>
      </c>
      <c r="B201" s="240" t="s">
        <v>153</v>
      </c>
      <c r="C201" s="240" t="s">
        <v>532</v>
      </c>
      <c r="D201" s="240" t="s">
        <v>201</v>
      </c>
      <c r="E201" s="239">
        <v>350000</v>
      </c>
    </row>
    <row r="202" spans="1:5" ht="38.25">
      <c r="A202" s="241" t="s">
        <v>535</v>
      </c>
      <c r="B202" s="240" t="s">
        <v>153</v>
      </c>
      <c r="C202" s="240" t="s">
        <v>536</v>
      </c>
      <c r="D202" s="240" t="s">
        <v>201</v>
      </c>
      <c r="E202" s="239">
        <v>350000</v>
      </c>
    </row>
    <row r="203" spans="1:5" ht="38.25">
      <c r="A203" s="241" t="s">
        <v>537</v>
      </c>
      <c r="B203" s="240" t="s">
        <v>153</v>
      </c>
      <c r="C203" s="240" t="s">
        <v>709</v>
      </c>
      <c r="D203" s="240" t="s">
        <v>201</v>
      </c>
      <c r="E203" s="239">
        <v>350000</v>
      </c>
    </row>
    <row r="204" spans="1:5" ht="25.5">
      <c r="A204" s="241" t="s">
        <v>235</v>
      </c>
      <c r="B204" s="240" t="s">
        <v>153</v>
      </c>
      <c r="C204" s="240" t="s">
        <v>709</v>
      </c>
      <c r="D204" s="240" t="s">
        <v>85</v>
      </c>
      <c r="E204" s="239">
        <v>350000</v>
      </c>
    </row>
    <row r="205" spans="1:5">
      <c r="A205" s="241" t="s">
        <v>82</v>
      </c>
      <c r="B205" s="240" t="s">
        <v>153</v>
      </c>
      <c r="C205" s="240" t="s">
        <v>709</v>
      </c>
      <c r="D205" s="240" t="s">
        <v>147</v>
      </c>
      <c r="E205" s="239">
        <v>350000</v>
      </c>
    </row>
    <row r="206" spans="1:5" ht="38.25">
      <c r="A206" s="241" t="s">
        <v>538</v>
      </c>
      <c r="B206" s="240" t="s">
        <v>153</v>
      </c>
      <c r="C206" s="240" t="s">
        <v>225</v>
      </c>
      <c r="D206" s="240" t="s">
        <v>201</v>
      </c>
      <c r="E206" s="239">
        <v>4083838.69</v>
      </c>
    </row>
    <row r="207" spans="1:5" ht="38.25">
      <c r="A207" s="241" t="s">
        <v>539</v>
      </c>
      <c r="B207" s="240" t="s">
        <v>153</v>
      </c>
      <c r="C207" s="240" t="s">
        <v>540</v>
      </c>
      <c r="D207" s="240" t="s">
        <v>201</v>
      </c>
      <c r="E207" s="239">
        <v>4083838.69</v>
      </c>
    </row>
    <row r="208" spans="1:5" ht="25.5">
      <c r="A208" s="241" t="s">
        <v>931</v>
      </c>
      <c r="B208" s="240" t="s">
        <v>153</v>
      </c>
      <c r="C208" s="240" t="s">
        <v>541</v>
      </c>
      <c r="D208" s="240" t="s">
        <v>201</v>
      </c>
      <c r="E208" s="239">
        <v>3556828.8</v>
      </c>
    </row>
    <row r="209" spans="1:5" ht="38.25">
      <c r="A209" s="241" t="s">
        <v>932</v>
      </c>
      <c r="B209" s="240" t="s">
        <v>153</v>
      </c>
      <c r="C209" s="240" t="s">
        <v>933</v>
      </c>
      <c r="D209" s="240" t="s">
        <v>201</v>
      </c>
      <c r="E209" s="239">
        <v>1633767</v>
      </c>
    </row>
    <row r="210" spans="1:5" ht="25.5">
      <c r="A210" s="241" t="s">
        <v>235</v>
      </c>
      <c r="B210" s="240" t="s">
        <v>153</v>
      </c>
      <c r="C210" s="240" t="s">
        <v>933</v>
      </c>
      <c r="D210" s="240" t="s">
        <v>85</v>
      </c>
      <c r="E210" s="239">
        <v>1633767</v>
      </c>
    </row>
    <row r="211" spans="1:5">
      <c r="A211" s="241" t="s">
        <v>82</v>
      </c>
      <c r="B211" s="240" t="s">
        <v>153</v>
      </c>
      <c r="C211" s="240" t="s">
        <v>933</v>
      </c>
      <c r="D211" s="240" t="s">
        <v>147</v>
      </c>
      <c r="E211" s="239">
        <v>1633767</v>
      </c>
    </row>
    <row r="212" spans="1:5" ht="51">
      <c r="A212" s="241" t="s">
        <v>965</v>
      </c>
      <c r="B212" s="240" t="s">
        <v>153</v>
      </c>
      <c r="C212" s="240" t="s">
        <v>966</v>
      </c>
      <c r="D212" s="240" t="s">
        <v>201</v>
      </c>
      <c r="E212" s="239">
        <v>1923061.8</v>
      </c>
    </row>
    <row r="213" spans="1:5" ht="25.5">
      <c r="A213" s="241" t="s">
        <v>235</v>
      </c>
      <c r="B213" s="240" t="s">
        <v>153</v>
      </c>
      <c r="C213" s="240" t="s">
        <v>966</v>
      </c>
      <c r="D213" s="240" t="s">
        <v>85</v>
      </c>
      <c r="E213" s="239">
        <v>1923061.8</v>
      </c>
    </row>
    <row r="214" spans="1:5">
      <c r="A214" s="241" t="s">
        <v>82</v>
      </c>
      <c r="B214" s="240" t="s">
        <v>153</v>
      </c>
      <c r="C214" s="240" t="s">
        <v>966</v>
      </c>
      <c r="D214" s="240" t="s">
        <v>147</v>
      </c>
      <c r="E214" s="239">
        <v>1923061.8</v>
      </c>
    </row>
    <row r="215" spans="1:5" ht="25.5">
      <c r="A215" s="241" t="s">
        <v>934</v>
      </c>
      <c r="B215" s="240" t="s">
        <v>153</v>
      </c>
      <c r="C215" s="240" t="s">
        <v>935</v>
      </c>
      <c r="D215" s="240" t="s">
        <v>201</v>
      </c>
      <c r="E215" s="239">
        <v>334000</v>
      </c>
    </row>
    <row r="216" spans="1:5" ht="51">
      <c r="A216" s="241" t="s">
        <v>710</v>
      </c>
      <c r="B216" s="240" t="s">
        <v>153</v>
      </c>
      <c r="C216" s="240" t="s">
        <v>936</v>
      </c>
      <c r="D216" s="240" t="s">
        <v>201</v>
      </c>
      <c r="E216" s="239">
        <v>334000</v>
      </c>
    </row>
    <row r="217" spans="1:5" ht="25.5">
      <c r="A217" s="241" t="s">
        <v>235</v>
      </c>
      <c r="B217" s="240" t="s">
        <v>153</v>
      </c>
      <c r="C217" s="240" t="s">
        <v>936</v>
      </c>
      <c r="D217" s="240" t="s">
        <v>85</v>
      </c>
      <c r="E217" s="239">
        <v>334000</v>
      </c>
    </row>
    <row r="218" spans="1:5">
      <c r="A218" s="241" t="s">
        <v>82</v>
      </c>
      <c r="B218" s="240" t="s">
        <v>153</v>
      </c>
      <c r="C218" s="240" t="s">
        <v>936</v>
      </c>
      <c r="D218" s="240" t="s">
        <v>147</v>
      </c>
      <c r="E218" s="239">
        <v>334000</v>
      </c>
    </row>
    <row r="219" spans="1:5" ht="25.5">
      <c r="A219" s="241" t="s">
        <v>937</v>
      </c>
      <c r="B219" s="240" t="s">
        <v>153</v>
      </c>
      <c r="C219" s="240" t="s">
        <v>938</v>
      </c>
      <c r="D219" s="240" t="s">
        <v>201</v>
      </c>
      <c r="E219" s="239">
        <v>193009.89</v>
      </c>
    </row>
    <row r="220" spans="1:5" ht="51">
      <c r="A220" s="241" t="s">
        <v>710</v>
      </c>
      <c r="B220" s="240" t="s">
        <v>153</v>
      </c>
      <c r="C220" s="240" t="s">
        <v>939</v>
      </c>
      <c r="D220" s="240" t="s">
        <v>201</v>
      </c>
      <c r="E220" s="239">
        <v>193009.89</v>
      </c>
    </row>
    <row r="221" spans="1:5" ht="25.5">
      <c r="A221" s="241" t="s">
        <v>235</v>
      </c>
      <c r="B221" s="240" t="s">
        <v>153</v>
      </c>
      <c r="C221" s="240" t="s">
        <v>939</v>
      </c>
      <c r="D221" s="240" t="s">
        <v>85</v>
      </c>
      <c r="E221" s="239">
        <v>193009.89</v>
      </c>
    </row>
    <row r="222" spans="1:5">
      <c r="A222" s="241" t="s">
        <v>82</v>
      </c>
      <c r="B222" s="240" t="s">
        <v>153</v>
      </c>
      <c r="C222" s="240" t="s">
        <v>939</v>
      </c>
      <c r="D222" s="240" t="s">
        <v>147</v>
      </c>
      <c r="E222" s="239">
        <v>193009.89</v>
      </c>
    </row>
    <row r="223" spans="1:5">
      <c r="A223" s="241" t="s">
        <v>92</v>
      </c>
      <c r="B223" s="240" t="s">
        <v>97</v>
      </c>
      <c r="C223" s="240" t="s">
        <v>208</v>
      </c>
      <c r="D223" s="240" t="s">
        <v>201</v>
      </c>
      <c r="E223" s="239">
        <v>457300</v>
      </c>
    </row>
    <row r="224" spans="1:5" ht="38.25">
      <c r="A224" s="241" t="s">
        <v>518</v>
      </c>
      <c r="B224" s="240" t="s">
        <v>97</v>
      </c>
      <c r="C224" s="240" t="s">
        <v>215</v>
      </c>
      <c r="D224" s="240" t="s">
        <v>201</v>
      </c>
      <c r="E224" s="239">
        <v>457300</v>
      </c>
    </row>
    <row r="225" spans="1:5" ht="25.5">
      <c r="A225" s="241" t="s">
        <v>531</v>
      </c>
      <c r="B225" s="240" t="s">
        <v>97</v>
      </c>
      <c r="C225" s="240" t="s">
        <v>532</v>
      </c>
      <c r="D225" s="240" t="s">
        <v>201</v>
      </c>
      <c r="E225" s="239">
        <v>457300</v>
      </c>
    </row>
    <row r="226" spans="1:5" ht="25.5">
      <c r="A226" s="241" t="s">
        <v>533</v>
      </c>
      <c r="B226" s="240" t="s">
        <v>97</v>
      </c>
      <c r="C226" s="240" t="s">
        <v>534</v>
      </c>
      <c r="D226" s="240" t="s">
        <v>201</v>
      </c>
      <c r="E226" s="239">
        <v>157300</v>
      </c>
    </row>
    <row r="227" spans="1:5" ht="76.5">
      <c r="A227" s="241" t="s">
        <v>883</v>
      </c>
      <c r="B227" s="240" t="s">
        <v>97</v>
      </c>
      <c r="C227" s="240" t="s">
        <v>708</v>
      </c>
      <c r="D227" s="240" t="s">
        <v>201</v>
      </c>
      <c r="E227" s="239">
        <v>157300</v>
      </c>
    </row>
    <row r="228" spans="1:5" ht="25.5">
      <c r="A228" s="241" t="s">
        <v>235</v>
      </c>
      <c r="B228" s="240" t="s">
        <v>97</v>
      </c>
      <c r="C228" s="240" t="s">
        <v>708</v>
      </c>
      <c r="D228" s="240" t="s">
        <v>85</v>
      </c>
      <c r="E228" s="239">
        <v>157300</v>
      </c>
    </row>
    <row r="229" spans="1:5">
      <c r="A229" s="241" t="s">
        <v>82</v>
      </c>
      <c r="B229" s="240" t="s">
        <v>97</v>
      </c>
      <c r="C229" s="240" t="s">
        <v>708</v>
      </c>
      <c r="D229" s="240" t="s">
        <v>147</v>
      </c>
      <c r="E229" s="239">
        <v>157300</v>
      </c>
    </row>
    <row r="230" spans="1:5" ht="51">
      <c r="A230" s="241" t="s">
        <v>546</v>
      </c>
      <c r="B230" s="240" t="s">
        <v>97</v>
      </c>
      <c r="C230" s="240" t="s">
        <v>547</v>
      </c>
      <c r="D230" s="240" t="s">
        <v>201</v>
      </c>
      <c r="E230" s="239">
        <v>300000</v>
      </c>
    </row>
    <row r="231" spans="1:5" ht="38.25">
      <c r="A231" s="241" t="s">
        <v>537</v>
      </c>
      <c r="B231" s="240" t="s">
        <v>97</v>
      </c>
      <c r="C231" s="240" t="s">
        <v>548</v>
      </c>
      <c r="D231" s="240" t="s">
        <v>201</v>
      </c>
      <c r="E231" s="239">
        <v>300000</v>
      </c>
    </row>
    <row r="232" spans="1:5" ht="25.5">
      <c r="A232" s="241" t="s">
        <v>235</v>
      </c>
      <c r="B232" s="240" t="s">
        <v>97</v>
      </c>
      <c r="C232" s="240" t="s">
        <v>548</v>
      </c>
      <c r="D232" s="240" t="s">
        <v>85</v>
      </c>
      <c r="E232" s="239">
        <v>300000</v>
      </c>
    </row>
    <row r="233" spans="1:5">
      <c r="A233" s="241" t="s">
        <v>82</v>
      </c>
      <c r="B233" s="240" t="s">
        <v>97</v>
      </c>
      <c r="C233" s="240" t="s">
        <v>548</v>
      </c>
      <c r="D233" s="240" t="s">
        <v>147</v>
      </c>
      <c r="E233" s="239">
        <v>300000</v>
      </c>
    </row>
    <row r="234" spans="1:5">
      <c r="A234" s="241" t="s">
        <v>93</v>
      </c>
      <c r="B234" s="240" t="s">
        <v>15</v>
      </c>
      <c r="C234" s="240" t="s">
        <v>208</v>
      </c>
      <c r="D234" s="240" t="s">
        <v>201</v>
      </c>
      <c r="E234" s="239">
        <v>3830000</v>
      </c>
    </row>
    <row r="235" spans="1:5" ht="38.25">
      <c r="A235" s="241" t="s">
        <v>518</v>
      </c>
      <c r="B235" s="240" t="s">
        <v>15</v>
      </c>
      <c r="C235" s="240" t="s">
        <v>215</v>
      </c>
      <c r="D235" s="240" t="s">
        <v>201</v>
      </c>
      <c r="E235" s="239">
        <v>3830000</v>
      </c>
    </row>
    <row r="236" spans="1:5" ht="25.5">
      <c r="A236" s="241" t="s">
        <v>542</v>
      </c>
      <c r="B236" s="240" t="s">
        <v>15</v>
      </c>
      <c r="C236" s="240" t="s">
        <v>217</v>
      </c>
      <c r="D236" s="240" t="s">
        <v>201</v>
      </c>
      <c r="E236" s="239">
        <v>3830000</v>
      </c>
    </row>
    <row r="237" spans="1:5" ht="25.5">
      <c r="A237" s="241" t="s">
        <v>543</v>
      </c>
      <c r="B237" s="240" t="s">
        <v>15</v>
      </c>
      <c r="C237" s="240" t="s">
        <v>544</v>
      </c>
      <c r="D237" s="240" t="s">
        <v>201</v>
      </c>
      <c r="E237" s="239">
        <v>150000</v>
      </c>
    </row>
    <row r="238" spans="1:5" ht="38.25">
      <c r="A238" s="241" t="s">
        <v>545</v>
      </c>
      <c r="B238" s="240" t="s">
        <v>15</v>
      </c>
      <c r="C238" s="240" t="s">
        <v>711</v>
      </c>
      <c r="D238" s="240" t="s">
        <v>201</v>
      </c>
      <c r="E238" s="239">
        <v>150000</v>
      </c>
    </row>
    <row r="239" spans="1:5" ht="25.5">
      <c r="A239" s="241" t="s">
        <v>235</v>
      </c>
      <c r="B239" s="240" t="s">
        <v>15</v>
      </c>
      <c r="C239" s="240" t="s">
        <v>711</v>
      </c>
      <c r="D239" s="240" t="s">
        <v>85</v>
      </c>
      <c r="E239" s="239">
        <v>150000</v>
      </c>
    </row>
    <row r="240" spans="1:5">
      <c r="A240" s="241" t="s">
        <v>82</v>
      </c>
      <c r="B240" s="240" t="s">
        <v>15</v>
      </c>
      <c r="C240" s="240" t="s">
        <v>711</v>
      </c>
      <c r="D240" s="240" t="s">
        <v>147</v>
      </c>
      <c r="E240" s="239">
        <v>150000</v>
      </c>
    </row>
    <row r="241" spans="1:5">
      <c r="A241" s="241" t="s">
        <v>549</v>
      </c>
      <c r="B241" s="240" t="s">
        <v>15</v>
      </c>
      <c r="C241" s="240" t="s">
        <v>550</v>
      </c>
      <c r="D241" s="240" t="s">
        <v>201</v>
      </c>
      <c r="E241" s="239">
        <v>1080000</v>
      </c>
    </row>
    <row r="242" spans="1:5" ht="38.25">
      <c r="A242" s="241" t="s">
        <v>545</v>
      </c>
      <c r="B242" s="240" t="s">
        <v>15</v>
      </c>
      <c r="C242" s="240" t="s">
        <v>551</v>
      </c>
      <c r="D242" s="240" t="s">
        <v>201</v>
      </c>
      <c r="E242" s="239">
        <v>1080000</v>
      </c>
    </row>
    <row r="243" spans="1:5" ht="25.5">
      <c r="A243" s="241" t="s">
        <v>235</v>
      </c>
      <c r="B243" s="240" t="s">
        <v>15</v>
      </c>
      <c r="C243" s="240" t="s">
        <v>551</v>
      </c>
      <c r="D243" s="240" t="s">
        <v>85</v>
      </c>
      <c r="E243" s="239">
        <v>1080000</v>
      </c>
    </row>
    <row r="244" spans="1:5">
      <c r="A244" s="241" t="s">
        <v>82</v>
      </c>
      <c r="B244" s="240" t="s">
        <v>15</v>
      </c>
      <c r="C244" s="240" t="s">
        <v>551</v>
      </c>
      <c r="D244" s="240" t="s">
        <v>147</v>
      </c>
      <c r="E244" s="239">
        <v>1080000</v>
      </c>
    </row>
    <row r="245" spans="1:5" ht="25.5">
      <c r="A245" s="241" t="s">
        <v>940</v>
      </c>
      <c r="B245" s="240" t="s">
        <v>15</v>
      </c>
      <c r="C245" s="240" t="s">
        <v>941</v>
      </c>
      <c r="D245" s="240" t="s">
        <v>201</v>
      </c>
      <c r="E245" s="239">
        <v>2600000</v>
      </c>
    </row>
    <row r="246" spans="1:5" ht="38.25">
      <c r="A246" s="241" t="s">
        <v>545</v>
      </c>
      <c r="B246" s="240" t="s">
        <v>15</v>
      </c>
      <c r="C246" s="240" t="s">
        <v>942</v>
      </c>
      <c r="D246" s="240" t="s">
        <v>201</v>
      </c>
      <c r="E246" s="239">
        <v>2600000</v>
      </c>
    </row>
    <row r="247" spans="1:5" ht="25.5">
      <c r="A247" s="241" t="s">
        <v>235</v>
      </c>
      <c r="B247" s="240" t="s">
        <v>15</v>
      </c>
      <c r="C247" s="240" t="s">
        <v>942</v>
      </c>
      <c r="D247" s="240" t="s">
        <v>85</v>
      </c>
      <c r="E247" s="239">
        <v>2600000</v>
      </c>
    </row>
    <row r="248" spans="1:5">
      <c r="A248" s="241" t="s">
        <v>82</v>
      </c>
      <c r="B248" s="240" t="s">
        <v>15</v>
      </c>
      <c r="C248" s="240" t="s">
        <v>942</v>
      </c>
      <c r="D248" s="240" t="s">
        <v>147</v>
      </c>
      <c r="E248" s="239">
        <v>2600000</v>
      </c>
    </row>
    <row r="249" spans="1:5">
      <c r="A249" s="241" t="s">
        <v>105</v>
      </c>
      <c r="B249" s="240" t="s">
        <v>136</v>
      </c>
      <c r="C249" s="240" t="s">
        <v>208</v>
      </c>
      <c r="D249" s="240" t="s">
        <v>201</v>
      </c>
      <c r="E249" s="239">
        <v>6617138.4000000004</v>
      </c>
    </row>
    <row r="250" spans="1:5" ht="38.25">
      <c r="A250" s="241" t="s">
        <v>518</v>
      </c>
      <c r="B250" s="240" t="s">
        <v>136</v>
      </c>
      <c r="C250" s="240" t="s">
        <v>215</v>
      </c>
      <c r="D250" s="240" t="s">
        <v>201</v>
      </c>
      <c r="E250" s="239">
        <v>6617138.4000000004</v>
      </c>
    </row>
    <row r="251" spans="1:5" ht="25.5">
      <c r="A251" s="241" t="s">
        <v>531</v>
      </c>
      <c r="B251" s="240" t="s">
        <v>136</v>
      </c>
      <c r="C251" s="240" t="s">
        <v>532</v>
      </c>
      <c r="D251" s="240" t="s">
        <v>201</v>
      </c>
      <c r="E251" s="239">
        <v>6617138.4000000004</v>
      </c>
    </row>
    <row r="252" spans="1:5">
      <c r="A252" s="241" t="s">
        <v>552</v>
      </c>
      <c r="B252" s="240" t="s">
        <v>136</v>
      </c>
      <c r="C252" s="240" t="s">
        <v>553</v>
      </c>
      <c r="D252" s="240" t="s">
        <v>201</v>
      </c>
      <c r="E252" s="239">
        <v>5547138.4000000004</v>
      </c>
    </row>
    <row r="253" spans="1:5" ht="38.25">
      <c r="A253" s="241" t="s">
        <v>537</v>
      </c>
      <c r="B253" s="240" t="s">
        <v>136</v>
      </c>
      <c r="C253" s="240" t="s">
        <v>554</v>
      </c>
      <c r="D253" s="240" t="s">
        <v>201</v>
      </c>
      <c r="E253" s="239">
        <v>5547138.4000000004</v>
      </c>
    </row>
    <row r="254" spans="1:5" ht="25.5">
      <c r="A254" s="241" t="s">
        <v>235</v>
      </c>
      <c r="B254" s="240" t="s">
        <v>136</v>
      </c>
      <c r="C254" s="240" t="s">
        <v>554</v>
      </c>
      <c r="D254" s="240" t="s">
        <v>85</v>
      </c>
      <c r="E254" s="239">
        <v>5547138.4000000004</v>
      </c>
    </row>
    <row r="255" spans="1:5">
      <c r="A255" s="241" t="s">
        <v>82</v>
      </c>
      <c r="B255" s="240" t="s">
        <v>136</v>
      </c>
      <c r="C255" s="240" t="s">
        <v>554</v>
      </c>
      <c r="D255" s="240" t="s">
        <v>147</v>
      </c>
      <c r="E255" s="239">
        <v>5547138.4000000004</v>
      </c>
    </row>
    <row r="256" spans="1:5" ht="25.5">
      <c r="A256" s="241" t="s">
        <v>555</v>
      </c>
      <c r="B256" s="240" t="s">
        <v>136</v>
      </c>
      <c r="C256" s="240" t="s">
        <v>556</v>
      </c>
      <c r="D256" s="240" t="s">
        <v>201</v>
      </c>
      <c r="E256" s="239">
        <v>1070000</v>
      </c>
    </row>
    <row r="257" spans="1:5" ht="38.25">
      <c r="A257" s="241" t="s">
        <v>537</v>
      </c>
      <c r="B257" s="240" t="s">
        <v>136</v>
      </c>
      <c r="C257" s="240" t="s">
        <v>557</v>
      </c>
      <c r="D257" s="240" t="s">
        <v>201</v>
      </c>
      <c r="E257" s="239">
        <v>1070000</v>
      </c>
    </row>
    <row r="258" spans="1:5" ht="25.5">
      <c r="A258" s="241" t="s">
        <v>235</v>
      </c>
      <c r="B258" s="240" t="s">
        <v>136</v>
      </c>
      <c r="C258" s="240" t="s">
        <v>557</v>
      </c>
      <c r="D258" s="240" t="s">
        <v>85</v>
      </c>
      <c r="E258" s="239">
        <v>1070000</v>
      </c>
    </row>
    <row r="259" spans="1:5">
      <c r="A259" s="241" t="s">
        <v>82</v>
      </c>
      <c r="B259" s="240" t="s">
        <v>136</v>
      </c>
      <c r="C259" s="240" t="s">
        <v>557</v>
      </c>
      <c r="D259" s="240" t="s">
        <v>147</v>
      </c>
      <c r="E259" s="239">
        <v>1070000</v>
      </c>
    </row>
    <row r="260" spans="1:5">
      <c r="A260" s="241" t="s">
        <v>133</v>
      </c>
      <c r="B260" s="240" t="s">
        <v>10</v>
      </c>
      <c r="C260" s="240" t="s">
        <v>208</v>
      </c>
      <c r="D260" s="240" t="s">
        <v>201</v>
      </c>
      <c r="E260" s="239">
        <v>5919615</v>
      </c>
    </row>
    <row r="261" spans="1:5">
      <c r="A261" s="241" t="s">
        <v>134</v>
      </c>
      <c r="B261" s="240" t="s">
        <v>59</v>
      </c>
      <c r="C261" s="240" t="s">
        <v>208</v>
      </c>
      <c r="D261" s="240" t="s">
        <v>201</v>
      </c>
      <c r="E261" s="239">
        <v>5919615</v>
      </c>
    </row>
    <row r="262" spans="1:5" ht="38.25">
      <c r="A262" s="241" t="s">
        <v>493</v>
      </c>
      <c r="B262" s="240" t="s">
        <v>59</v>
      </c>
      <c r="C262" s="240" t="s">
        <v>214</v>
      </c>
      <c r="D262" s="240" t="s">
        <v>201</v>
      </c>
      <c r="E262" s="239">
        <v>821</v>
      </c>
    </row>
    <row r="263" spans="1:5" ht="38.25">
      <c r="A263" s="241" t="s">
        <v>494</v>
      </c>
      <c r="B263" s="240" t="s">
        <v>59</v>
      </c>
      <c r="C263" s="240" t="s">
        <v>495</v>
      </c>
      <c r="D263" s="240" t="s">
        <v>201</v>
      </c>
      <c r="E263" s="239">
        <v>821</v>
      </c>
    </row>
    <row r="264" spans="1:5" ht="25.5">
      <c r="A264" s="241" t="s">
        <v>498</v>
      </c>
      <c r="B264" s="240" t="s">
        <v>59</v>
      </c>
      <c r="C264" s="240" t="s">
        <v>499</v>
      </c>
      <c r="D264" s="240" t="s">
        <v>201</v>
      </c>
      <c r="E264" s="239">
        <v>821</v>
      </c>
    </row>
    <row r="265" spans="1:5" ht="38.25">
      <c r="A265" s="241" t="s">
        <v>189</v>
      </c>
      <c r="B265" s="240" t="s">
        <v>59</v>
      </c>
      <c r="C265" s="240" t="s">
        <v>558</v>
      </c>
      <c r="D265" s="240" t="s">
        <v>201</v>
      </c>
      <c r="E265" s="239">
        <v>821</v>
      </c>
    </row>
    <row r="266" spans="1:5" ht="25.5">
      <c r="A266" s="241" t="s">
        <v>235</v>
      </c>
      <c r="B266" s="240" t="s">
        <v>59</v>
      </c>
      <c r="C266" s="240" t="s">
        <v>558</v>
      </c>
      <c r="D266" s="240" t="s">
        <v>85</v>
      </c>
      <c r="E266" s="239">
        <v>821</v>
      </c>
    </row>
    <row r="267" spans="1:5">
      <c r="A267" s="241" t="s">
        <v>82</v>
      </c>
      <c r="B267" s="240" t="s">
        <v>59</v>
      </c>
      <c r="C267" s="240" t="s">
        <v>558</v>
      </c>
      <c r="D267" s="240" t="s">
        <v>147</v>
      </c>
      <c r="E267" s="239">
        <v>821</v>
      </c>
    </row>
    <row r="268" spans="1:5" ht="38.25">
      <c r="A268" s="241" t="s">
        <v>559</v>
      </c>
      <c r="B268" s="240" t="s">
        <v>59</v>
      </c>
      <c r="C268" s="240" t="s">
        <v>226</v>
      </c>
      <c r="D268" s="240" t="s">
        <v>201</v>
      </c>
      <c r="E268" s="239">
        <v>5918794</v>
      </c>
    </row>
    <row r="269" spans="1:5">
      <c r="A269" s="241" t="s">
        <v>560</v>
      </c>
      <c r="B269" s="240" t="s">
        <v>59</v>
      </c>
      <c r="C269" s="240" t="s">
        <v>227</v>
      </c>
      <c r="D269" s="240" t="s">
        <v>201</v>
      </c>
      <c r="E269" s="239">
        <v>1749842</v>
      </c>
    </row>
    <row r="270" spans="1:5" ht="25.5">
      <c r="A270" s="241" t="s">
        <v>561</v>
      </c>
      <c r="B270" s="240" t="s">
        <v>59</v>
      </c>
      <c r="C270" s="240" t="s">
        <v>562</v>
      </c>
      <c r="D270" s="240" t="s">
        <v>201</v>
      </c>
      <c r="E270" s="239">
        <v>1749842</v>
      </c>
    </row>
    <row r="271" spans="1:5" ht="25.5">
      <c r="A271" s="241" t="s">
        <v>563</v>
      </c>
      <c r="B271" s="240" t="s">
        <v>59</v>
      </c>
      <c r="C271" s="240" t="s">
        <v>564</v>
      </c>
      <c r="D271" s="240" t="s">
        <v>201</v>
      </c>
      <c r="E271" s="239">
        <v>1479379</v>
      </c>
    </row>
    <row r="272" spans="1:5" ht="25.5">
      <c r="A272" s="241" t="s">
        <v>235</v>
      </c>
      <c r="B272" s="240" t="s">
        <v>59</v>
      </c>
      <c r="C272" s="240" t="s">
        <v>564</v>
      </c>
      <c r="D272" s="240" t="s">
        <v>85</v>
      </c>
      <c r="E272" s="239">
        <v>1479379</v>
      </c>
    </row>
    <row r="273" spans="1:5">
      <c r="A273" s="241" t="s">
        <v>82</v>
      </c>
      <c r="B273" s="240" t="s">
        <v>59</v>
      </c>
      <c r="C273" s="240" t="s">
        <v>564</v>
      </c>
      <c r="D273" s="240" t="s">
        <v>147</v>
      </c>
      <c r="E273" s="239">
        <v>1479379</v>
      </c>
    </row>
    <row r="274" spans="1:5" ht="51">
      <c r="A274" s="241" t="s">
        <v>884</v>
      </c>
      <c r="B274" s="240" t="s">
        <v>59</v>
      </c>
      <c r="C274" s="240" t="s">
        <v>565</v>
      </c>
      <c r="D274" s="240" t="s">
        <v>201</v>
      </c>
      <c r="E274" s="239">
        <v>174312</v>
      </c>
    </row>
    <row r="275" spans="1:5" ht="25.5">
      <c r="A275" s="241" t="s">
        <v>235</v>
      </c>
      <c r="B275" s="240" t="s">
        <v>59</v>
      </c>
      <c r="C275" s="240" t="s">
        <v>565</v>
      </c>
      <c r="D275" s="240" t="s">
        <v>85</v>
      </c>
      <c r="E275" s="239">
        <v>174312</v>
      </c>
    </row>
    <row r="276" spans="1:5">
      <c r="A276" s="241" t="s">
        <v>82</v>
      </c>
      <c r="B276" s="240" t="s">
        <v>59</v>
      </c>
      <c r="C276" s="240" t="s">
        <v>565</v>
      </c>
      <c r="D276" s="240" t="s">
        <v>147</v>
      </c>
      <c r="E276" s="239">
        <v>174312</v>
      </c>
    </row>
    <row r="277" spans="1:5" ht="51">
      <c r="A277" s="241" t="s">
        <v>234</v>
      </c>
      <c r="B277" s="240" t="s">
        <v>59</v>
      </c>
      <c r="C277" s="240" t="s">
        <v>566</v>
      </c>
      <c r="D277" s="240" t="s">
        <v>201</v>
      </c>
      <c r="E277" s="239">
        <v>82619</v>
      </c>
    </row>
    <row r="278" spans="1:5" ht="25.5">
      <c r="A278" s="241" t="s">
        <v>235</v>
      </c>
      <c r="B278" s="240" t="s">
        <v>59</v>
      </c>
      <c r="C278" s="240" t="s">
        <v>566</v>
      </c>
      <c r="D278" s="240" t="s">
        <v>85</v>
      </c>
      <c r="E278" s="239">
        <v>82619</v>
      </c>
    </row>
    <row r="279" spans="1:5">
      <c r="A279" s="241" t="s">
        <v>82</v>
      </c>
      <c r="B279" s="240" t="s">
        <v>59</v>
      </c>
      <c r="C279" s="240" t="s">
        <v>566</v>
      </c>
      <c r="D279" s="240" t="s">
        <v>147</v>
      </c>
      <c r="E279" s="239">
        <v>82619</v>
      </c>
    </row>
    <row r="280" spans="1:5" ht="51">
      <c r="A280" s="241" t="s">
        <v>567</v>
      </c>
      <c r="B280" s="240" t="s">
        <v>59</v>
      </c>
      <c r="C280" s="240" t="s">
        <v>568</v>
      </c>
      <c r="D280" s="240" t="s">
        <v>201</v>
      </c>
      <c r="E280" s="239">
        <v>9179</v>
      </c>
    </row>
    <row r="281" spans="1:5" ht="25.5">
      <c r="A281" s="241" t="s">
        <v>235</v>
      </c>
      <c r="B281" s="240" t="s">
        <v>59</v>
      </c>
      <c r="C281" s="240" t="s">
        <v>568</v>
      </c>
      <c r="D281" s="240" t="s">
        <v>85</v>
      </c>
      <c r="E281" s="239">
        <v>9179</v>
      </c>
    </row>
    <row r="282" spans="1:5">
      <c r="A282" s="241" t="s">
        <v>82</v>
      </c>
      <c r="B282" s="240" t="s">
        <v>59</v>
      </c>
      <c r="C282" s="240" t="s">
        <v>568</v>
      </c>
      <c r="D282" s="240" t="s">
        <v>147</v>
      </c>
      <c r="E282" s="239">
        <v>9179</v>
      </c>
    </row>
    <row r="283" spans="1:5" ht="63.75">
      <c r="A283" s="241" t="s">
        <v>569</v>
      </c>
      <c r="B283" s="240" t="s">
        <v>59</v>
      </c>
      <c r="C283" s="240" t="s">
        <v>570</v>
      </c>
      <c r="D283" s="240" t="s">
        <v>201</v>
      </c>
      <c r="E283" s="239">
        <v>4353</v>
      </c>
    </row>
    <row r="284" spans="1:5" ht="25.5">
      <c r="A284" s="241" t="s">
        <v>235</v>
      </c>
      <c r="B284" s="240" t="s">
        <v>59</v>
      </c>
      <c r="C284" s="240" t="s">
        <v>570</v>
      </c>
      <c r="D284" s="240" t="s">
        <v>85</v>
      </c>
      <c r="E284" s="239">
        <v>4353</v>
      </c>
    </row>
    <row r="285" spans="1:5">
      <c r="A285" s="241" t="s">
        <v>82</v>
      </c>
      <c r="B285" s="240" t="s">
        <v>59</v>
      </c>
      <c r="C285" s="240" t="s">
        <v>570</v>
      </c>
      <c r="D285" s="240" t="s">
        <v>147</v>
      </c>
      <c r="E285" s="239">
        <v>4353</v>
      </c>
    </row>
    <row r="286" spans="1:5">
      <c r="A286" s="241" t="s">
        <v>571</v>
      </c>
      <c r="B286" s="240" t="s">
        <v>59</v>
      </c>
      <c r="C286" s="240" t="s">
        <v>228</v>
      </c>
      <c r="D286" s="240" t="s">
        <v>201</v>
      </c>
      <c r="E286" s="239">
        <v>4168952</v>
      </c>
    </row>
    <row r="287" spans="1:5" ht="25.5">
      <c r="A287" s="241" t="s">
        <v>572</v>
      </c>
      <c r="B287" s="240" t="s">
        <v>59</v>
      </c>
      <c r="C287" s="240" t="s">
        <v>573</v>
      </c>
      <c r="D287" s="240" t="s">
        <v>201</v>
      </c>
      <c r="E287" s="239">
        <v>4168952</v>
      </c>
    </row>
    <row r="288" spans="1:5" ht="25.5">
      <c r="A288" s="241" t="s">
        <v>574</v>
      </c>
      <c r="B288" s="240" t="s">
        <v>59</v>
      </c>
      <c r="C288" s="240" t="s">
        <v>575</v>
      </c>
      <c r="D288" s="240" t="s">
        <v>201</v>
      </c>
      <c r="E288" s="239">
        <v>3316975</v>
      </c>
    </row>
    <row r="289" spans="1:5" ht="25.5">
      <c r="A289" s="241" t="s">
        <v>235</v>
      </c>
      <c r="B289" s="240" t="s">
        <v>59</v>
      </c>
      <c r="C289" s="240" t="s">
        <v>575</v>
      </c>
      <c r="D289" s="240" t="s">
        <v>85</v>
      </c>
      <c r="E289" s="239">
        <v>3316975</v>
      </c>
    </row>
    <row r="290" spans="1:5">
      <c r="A290" s="241" t="s">
        <v>82</v>
      </c>
      <c r="B290" s="240" t="s">
        <v>59</v>
      </c>
      <c r="C290" s="240" t="s">
        <v>575</v>
      </c>
      <c r="D290" s="240" t="s">
        <v>147</v>
      </c>
      <c r="E290" s="239">
        <v>3316975</v>
      </c>
    </row>
    <row r="291" spans="1:5" ht="51">
      <c r="A291" s="241" t="s">
        <v>884</v>
      </c>
      <c r="B291" s="240" t="s">
        <v>59</v>
      </c>
      <c r="C291" s="240" t="s">
        <v>229</v>
      </c>
      <c r="D291" s="240" t="s">
        <v>201</v>
      </c>
      <c r="E291" s="239">
        <v>582088</v>
      </c>
    </row>
    <row r="292" spans="1:5" ht="25.5">
      <c r="A292" s="241" t="s">
        <v>235</v>
      </c>
      <c r="B292" s="240" t="s">
        <v>59</v>
      </c>
      <c r="C292" s="240" t="s">
        <v>229</v>
      </c>
      <c r="D292" s="240" t="s">
        <v>85</v>
      </c>
      <c r="E292" s="239">
        <v>582088</v>
      </c>
    </row>
    <row r="293" spans="1:5">
      <c r="A293" s="241" t="s">
        <v>82</v>
      </c>
      <c r="B293" s="240" t="s">
        <v>59</v>
      </c>
      <c r="C293" s="240" t="s">
        <v>229</v>
      </c>
      <c r="D293" s="240" t="s">
        <v>147</v>
      </c>
      <c r="E293" s="239">
        <v>582088</v>
      </c>
    </row>
    <row r="294" spans="1:5" ht="51">
      <c r="A294" s="241" t="s">
        <v>234</v>
      </c>
      <c r="B294" s="240" t="s">
        <v>59</v>
      </c>
      <c r="C294" s="240" t="s">
        <v>230</v>
      </c>
      <c r="D294" s="240" t="s">
        <v>201</v>
      </c>
      <c r="E294" s="239">
        <v>227281</v>
      </c>
    </row>
    <row r="295" spans="1:5" ht="25.5">
      <c r="A295" s="241" t="s">
        <v>235</v>
      </c>
      <c r="B295" s="240" t="s">
        <v>59</v>
      </c>
      <c r="C295" s="240" t="s">
        <v>230</v>
      </c>
      <c r="D295" s="240" t="s">
        <v>85</v>
      </c>
      <c r="E295" s="239">
        <v>227281</v>
      </c>
    </row>
    <row r="296" spans="1:5">
      <c r="A296" s="241" t="s">
        <v>82</v>
      </c>
      <c r="B296" s="240" t="s">
        <v>59</v>
      </c>
      <c r="C296" s="240" t="s">
        <v>230</v>
      </c>
      <c r="D296" s="240" t="s">
        <v>147</v>
      </c>
      <c r="E296" s="239">
        <v>227281</v>
      </c>
    </row>
    <row r="297" spans="1:5" ht="51">
      <c r="A297" s="241" t="s">
        <v>567</v>
      </c>
      <c r="B297" s="240" t="s">
        <v>59</v>
      </c>
      <c r="C297" s="240" t="s">
        <v>231</v>
      </c>
      <c r="D297" s="240" t="s">
        <v>201</v>
      </c>
      <c r="E297" s="239">
        <v>30641</v>
      </c>
    </row>
    <row r="298" spans="1:5" ht="25.5">
      <c r="A298" s="241" t="s">
        <v>235</v>
      </c>
      <c r="B298" s="240" t="s">
        <v>59</v>
      </c>
      <c r="C298" s="240" t="s">
        <v>231</v>
      </c>
      <c r="D298" s="240" t="s">
        <v>85</v>
      </c>
      <c r="E298" s="239">
        <v>30641</v>
      </c>
    </row>
    <row r="299" spans="1:5">
      <c r="A299" s="241" t="s">
        <v>82</v>
      </c>
      <c r="B299" s="240" t="s">
        <v>59</v>
      </c>
      <c r="C299" s="240" t="s">
        <v>231</v>
      </c>
      <c r="D299" s="240" t="s">
        <v>147</v>
      </c>
      <c r="E299" s="239">
        <v>30641</v>
      </c>
    </row>
    <row r="300" spans="1:5" ht="63.75">
      <c r="A300" s="241" t="s">
        <v>569</v>
      </c>
      <c r="B300" s="240" t="s">
        <v>59</v>
      </c>
      <c r="C300" s="240" t="s">
        <v>576</v>
      </c>
      <c r="D300" s="240" t="s">
        <v>201</v>
      </c>
      <c r="E300" s="239">
        <v>11967</v>
      </c>
    </row>
    <row r="301" spans="1:5" ht="25.5">
      <c r="A301" s="241" t="s">
        <v>235</v>
      </c>
      <c r="B301" s="240" t="s">
        <v>59</v>
      </c>
      <c r="C301" s="240" t="s">
        <v>576</v>
      </c>
      <c r="D301" s="240" t="s">
        <v>85</v>
      </c>
      <c r="E301" s="239">
        <v>11967</v>
      </c>
    </row>
    <row r="302" spans="1:5">
      <c r="A302" s="241" t="s">
        <v>82</v>
      </c>
      <c r="B302" s="240" t="s">
        <v>59</v>
      </c>
      <c r="C302" s="240" t="s">
        <v>576</v>
      </c>
      <c r="D302" s="240" t="s">
        <v>147</v>
      </c>
      <c r="E302" s="239">
        <v>11967</v>
      </c>
    </row>
    <row r="303" spans="1:5">
      <c r="A303" s="241" t="s">
        <v>72</v>
      </c>
      <c r="B303" s="240" t="s">
        <v>40</v>
      </c>
      <c r="C303" s="240" t="s">
        <v>208</v>
      </c>
      <c r="D303" s="240" t="s">
        <v>201</v>
      </c>
      <c r="E303" s="239">
        <v>6000</v>
      </c>
    </row>
    <row r="304" spans="1:5">
      <c r="A304" s="241" t="s">
        <v>73</v>
      </c>
      <c r="B304" s="240" t="s">
        <v>68</v>
      </c>
      <c r="C304" s="240" t="s">
        <v>208</v>
      </c>
      <c r="D304" s="240" t="s">
        <v>201</v>
      </c>
      <c r="E304" s="239">
        <v>6000</v>
      </c>
    </row>
    <row r="305" spans="1:5" ht="25.5">
      <c r="A305" s="241" t="s">
        <v>577</v>
      </c>
      <c r="B305" s="240" t="s">
        <v>68</v>
      </c>
      <c r="C305" s="240" t="s">
        <v>221</v>
      </c>
      <c r="D305" s="240" t="s">
        <v>201</v>
      </c>
      <c r="E305" s="239">
        <v>6000</v>
      </c>
    </row>
    <row r="306" spans="1:5" ht="38.25">
      <c r="A306" s="241" t="s">
        <v>578</v>
      </c>
      <c r="B306" s="240" t="s">
        <v>68</v>
      </c>
      <c r="C306" s="240" t="s">
        <v>579</v>
      </c>
      <c r="D306" s="240" t="s">
        <v>201</v>
      </c>
      <c r="E306" s="239">
        <v>6000</v>
      </c>
    </row>
    <row r="307" spans="1:5">
      <c r="A307" s="241" t="s">
        <v>580</v>
      </c>
      <c r="B307" s="240" t="s">
        <v>68</v>
      </c>
      <c r="C307" s="240" t="s">
        <v>581</v>
      </c>
      <c r="D307" s="240" t="s">
        <v>201</v>
      </c>
      <c r="E307" s="239">
        <v>6000</v>
      </c>
    </row>
    <row r="308" spans="1:5">
      <c r="A308" s="241" t="s">
        <v>74</v>
      </c>
      <c r="B308" s="240" t="s">
        <v>68</v>
      </c>
      <c r="C308" s="240" t="s">
        <v>581</v>
      </c>
      <c r="D308" s="240" t="s">
        <v>135</v>
      </c>
      <c r="E308" s="239">
        <v>6000</v>
      </c>
    </row>
    <row r="309" spans="1:5" ht="25.5">
      <c r="A309" s="241" t="s">
        <v>75</v>
      </c>
      <c r="B309" s="240" t="s">
        <v>68</v>
      </c>
      <c r="C309" s="240" t="s">
        <v>581</v>
      </c>
      <c r="D309" s="240" t="s">
        <v>77</v>
      </c>
      <c r="E309" s="239">
        <v>6000</v>
      </c>
    </row>
    <row r="310" spans="1:5">
      <c r="A310" s="241" t="s">
        <v>155</v>
      </c>
      <c r="B310" s="240" t="s">
        <v>150</v>
      </c>
      <c r="C310" s="240" t="s">
        <v>208</v>
      </c>
      <c r="D310" s="240" t="s">
        <v>201</v>
      </c>
      <c r="E310" s="239">
        <v>876192.76</v>
      </c>
    </row>
    <row r="311" spans="1:5">
      <c r="A311" s="241" t="s">
        <v>156</v>
      </c>
      <c r="B311" s="240" t="s">
        <v>47</v>
      </c>
      <c r="C311" s="240" t="s">
        <v>208</v>
      </c>
      <c r="D311" s="240" t="s">
        <v>201</v>
      </c>
      <c r="E311" s="239">
        <v>876192.76</v>
      </c>
    </row>
    <row r="312" spans="1:5" ht="25.5">
      <c r="A312" s="241" t="s">
        <v>582</v>
      </c>
      <c r="B312" s="240" t="s">
        <v>47</v>
      </c>
      <c r="C312" s="240" t="s">
        <v>223</v>
      </c>
      <c r="D312" s="240" t="s">
        <v>201</v>
      </c>
      <c r="E312" s="239">
        <v>876192.76</v>
      </c>
    </row>
    <row r="313" spans="1:5" ht="38.25">
      <c r="A313" s="241" t="s">
        <v>583</v>
      </c>
      <c r="B313" s="240" t="s">
        <v>47</v>
      </c>
      <c r="C313" s="240" t="s">
        <v>584</v>
      </c>
      <c r="D313" s="240" t="s">
        <v>201</v>
      </c>
      <c r="E313" s="239">
        <v>50000</v>
      </c>
    </row>
    <row r="314" spans="1:5" ht="38.25">
      <c r="A314" s="241" t="s">
        <v>585</v>
      </c>
      <c r="B314" s="240" t="s">
        <v>47</v>
      </c>
      <c r="C314" s="240" t="s">
        <v>586</v>
      </c>
      <c r="D314" s="240" t="s">
        <v>201</v>
      </c>
      <c r="E314" s="239">
        <v>50000</v>
      </c>
    </row>
    <row r="315" spans="1:5" ht="25.5">
      <c r="A315" s="241" t="s">
        <v>235</v>
      </c>
      <c r="B315" s="240" t="s">
        <v>47</v>
      </c>
      <c r="C315" s="240" t="s">
        <v>586</v>
      </c>
      <c r="D315" s="240" t="s">
        <v>85</v>
      </c>
      <c r="E315" s="239">
        <v>50000</v>
      </c>
    </row>
    <row r="316" spans="1:5">
      <c r="A316" s="241" t="s">
        <v>82</v>
      </c>
      <c r="B316" s="240" t="s">
        <v>47</v>
      </c>
      <c r="C316" s="240" t="s">
        <v>586</v>
      </c>
      <c r="D316" s="240" t="s">
        <v>147</v>
      </c>
      <c r="E316" s="239">
        <v>50000</v>
      </c>
    </row>
    <row r="317" spans="1:5" ht="25.5">
      <c r="A317" s="241" t="s">
        <v>587</v>
      </c>
      <c r="B317" s="240" t="s">
        <v>47</v>
      </c>
      <c r="C317" s="240" t="s">
        <v>588</v>
      </c>
      <c r="D317" s="240" t="s">
        <v>201</v>
      </c>
      <c r="E317" s="239">
        <v>826192.76</v>
      </c>
    </row>
    <row r="318" spans="1:5" ht="38.25">
      <c r="A318" s="241" t="s">
        <v>585</v>
      </c>
      <c r="B318" s="240" t="s">
        <v>47</v>
      </c>
      <c r="C318" s="240" t="s">
        <v>589</v>
      </c>
      <c r="D318" s="240" t="s">
        <v>201</v>
      </c>
      <c r="E318" s="239">
        <v>826192.76</v>
      </c>
    </row>
    <row r="319" spans="1:5" ht="25.5">
      <c r="A319" s="241" t="s">
        <v>235</v>
      </c>
      <c r="B319" s="240" t="s">
        <v>47</v>
      </c>
      <c r="C319" s="240" t="s">
        <v>589</v>
      </c>
      <c r="D319" s="240" t="s">
        <v>85</v>
      </c>
      <c r="E319" s="239">
        <v>826192.76</v>
      </c>
    </row>
    <row r="320" spans="1:5" ht="14.25" customHeight="1">
      <c r="A320" s="241" t="s">
        <v>82</v>
      </c>
      <c r="B320" s="240" t="s">
        <v>47</v>
      </c>
      <c r="C320" s="240" t="s">
        <v>589</v>
      </c>
      <c r="D320" s="240" t="s">
        <v>147</v>
      </c>
      <c r="E320" s="239">
        <v>826192.76</v>
      </c>
    </row>
    <row r="321" spans="1:6" s="232" customFormat="1">
      <c r="A321" s="256" t="s">
        <v>137</v>
      </c>
      <c r="B321" s="256"/>
      <c r="C321" s="256"/>
      <c r="D321" s="256"/>
      <c r="E321" s="233">
        <v>41016727.140000001</v>
      </c>
      <c r="F321" s="232" t="s">
        <v>99</v>
      </c>
    </row>
  </sheetData>
  <mergeCells count="3">
    <mergeCell ref="A1:F1"/>
    <mergeCell ref="A6:F6"/>
    <mergeCell ref="A321:D321"/>
  </mergeCells>
  <phoneticPr fontId="10" type="noConversion"/>
  <pageMargins left="1.1811023622047245" right="0.39370078740157483" top="0.78740157480314965" bottom="0.78740157480314965" header="0.51181102362204722" footer="0.51181102362204722"/>
  <pageSetup paperSize="9" scale="7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  <pageSetUpPr fitToPage="1"/>
  </sheetPr>
  <dimension ref="A1:G379"/>
  <sheetViews>
    <sheetView view="pageBreakPreview" topLeftCell="A357" zoomScaleNormal="90" zoomScaleSheetLayoutView="100" workbookViewId="0">
      <selection activeCell="F374" sqref="F374:F378"/>
    </sheetView>
  </sheetViews>
  <sheetFormatPr defaultRowHeight="12.75"/>
  <cols>
    <col min="1" max="1" width="65.42578125" style="206" customWidth="1"/>
    <col min="2" max="2" width="13.85546875" style="180" customWidth="1"/>
    <col min="3" max="3" width="12" style="180" customWidth="1"/>
    <col min="4" max="4" width="8.85546875" style="180" customWidth="1"/>
    <col min="5" max="5" width="13" style="180" customWidth="1"/>
    <col min="6" max="6" width="2.85546875" style="180" customWidth="1"/>
    <col min="7" max="16384" width="9.140625" style="180"/>
  </cols>
  <sheetData>
    <row r="1" spans="1:7">
      <c r="A1" s="252" t="s">
        <v>63</v>
      </c>
      <c r="B1" s="253"/>
      <c r="C1" s="253"/>
      <c r="D1" s="253"/>
      <c r="E1" s="253"/>
      <c r="F1" s="206"/>
    </row>
    <row r="2" spans="1:7">
      <c r="A2" s="260" t="s">
        <v>464</v>
      </c>
      <c r="B2" s="260"/>
      <c r="C2" s="260"/>
      <c r="D2" s="260"/>
      <c r="E2" s="260"/>
      <c r="F2" s="182"/>
    </row>
    <row r="3" spans="1:7">
      <c r="A3" s="207"/>
      <c r="B3" s="207"/>
      <c r="C3" s="207"/>
      <c r="D3" s="207"/>
      <c r="E3" s="198" t="s">
        <v>303</v>
      </c>
      <c r="F3" s="182"/>
    </row>
    <row r="4" spans="1:7">
      <c r="A4" s="207"/>
      <c r="B4" s="199"/>
      <c r="C4" s="199"/>
      <c r="D4" s="199"/>
      <c r="E4" s="183" t="s">
        <v>304</v>
      </c>
      <c r="F4" s="199"/>
      <c r="G4" s="207"/>
    </row>
    <row r="5" spans="1:7">
      <c r="A5" s="207"/>
      <c r="B5" s="199"/>
      <c r="C5" s="199"/>
      <c r="D5" s="200"/>
      <c r="E5" s="184"/>
      <c r="F5" s="200"/>
    </row>
    <row r="6" spans="1:7" ht="33.75" customHeight="1">
      <c r="A6" s="254" t="s">
        <v>653</v>
      </c>
      <c r="B6" s="254"/>
      <c r="C6" s="254"/>
      <c r="D6" s="254"/>
      <c r="E6" s="255"/>
      <c r="F6" s="182"/>
    </row>
    <row r="7" spans="1:7">
      <c r="A7" s="254" t="s">
        <v>239</v>
      </c>
      <c r="B7" s="254"/>
      <c r="C7" s="254"/>
      <c r="D7" s="254"/>
      <c r="E7" s="257"/>
      <c r="F7" s="182"/>
    </row>
    <row r="8" spans="1:7">
      <c r="A8" s="258" t="s">
        <v>148</v>
      </c>
      <c r="B8" s="258"/>
      <c r="C8" s="258"/>
      <c r="D8" s="258"/>
      <c r="E8" s="259"/>
      <c r="F8" s="185"/>
    </row>
    <row r="9" spans="1:7" s="195" customFormat="1" ht="38.25">
      <c r="A9" s="178" t="s">
        <v>83</v>
      </c>
      <c r="B9" s="202" t="s">
        <v>1</v>
      </c>
      <c r="C9" s="202" t="s">
        <v>2</v>
      </c>
      <c r="D9" s="202" t="s">
        <v>89</v>
      </c>
      <c r="E9" s="204" t="s">
        <v>81</v>
      </c>
      <c r="F9" s="210"/>
    </row>
    <row r="10" spans="1:7" ht="38.25">
      <c r="A10" s="241" t="s">
        <v>590</v>
      </c>
      <c r="B10" s="240" t="s">
        <v>211</v>
      </c>
      <c r="C10" s="240" t="s">
        <v>201</v>
      </c>
      <c r="D10" s="240" t="s">
        <v>154</v>
      </c>
      <c r="E10" s="239">
        <v>12618610.939999999</v>
      </c>
      <c r="F10" s="211"/>
    </row>
    <row r="11" spans="1:7" ht="38.25">
      <c r="A11" s="241" t="s">
        <v>591</v>
      </c>
      <c r="B11" s="240" t="s">
        <v>212</v>
      </c>
      <c r="C11" s="240" t="s">
        <v>201</v>
      </c>
      <c r="D11" s="240" t="s">
        <v>154</v>
      </c>
      <c r="E11" s="239">
        <v>12618610.939999999</v>
      </c>
      <c r="F11" s="211"/>
    </row>
    <row r="12" spans="1:7" ht="51">
      <c r="A12" s="241" t="s">
        <v>592</v>
      </c>
      <c r="B12" s="240" t="s">
        <v>486</v>
      </c>
      <c r="C12" s="240" t="s">
        <v>201</v>
      </c>
      <c r="D12" s="240" t="s">
        <v>154</v>
      </c>
      <c r="E12" s="239">
        <v>12368897.810000001</v>
      </c>
      <c r="F12" s="211"/>
    </row>
    <row r="13" spans="1:7" ht="51">
      <c r="A13" s="241" t="s">
        <v>712</v>
      </c>
      <c r="B13" s="240" t="s">
        <v>672</v>
      </c>
      <c r="C13" s="240" t="s">
        <v>201</v>
      </c>
      <c r="D13" s="240" t="s">
        <v>154</v>
      </c>
      <c r="E13" s="239">
        <v>117497.73</v>
      </c>
      <c r="F13" s="211"/>
    </row>
    <row r="14" spans="1:7" ht="25.5">
      <c r="A14" s="241" t="s">
        <v>717</v>
      </c>
      <c r="B14" s="240" t="s">
        <v>672</v>
      </c>
      <c r="C14" s="240" t="s">
        <v>169</v>
      </c>
      <c r="D14" s="240" t="s">
        <v>154</v>
      </c>
      <c r="E14" s="239">
        <v>117497.73</v>
      </c>
      <c r="F14" s="211"/>
    </row>
    <row r="15" spans="1:7" ht="25.5">
      <c r="A15" s="241" t="s">
        <v>718</v>
      </c>
      <c r="B15" s="240" t="s">
        <v>672</v>
      </c>
      <c r="C15" s="240" t="s">
        <v>170</v>
      </c>
      <c r="D15" s="240" t="s">
        <v>154</v>
      </c>
      <c r="E15" s="239">
        <v>117497.73</v>
      </c>
      <c r="F15" s="211"/>
    </row>
    <row r="16" spans="1:7">
      <c r="A16" s="241" t="s">
        <v>715</v>
      </c>
      <c r="B16" s="240" t="s">
        <v>672</v>
      </c>
      <c r="C16" s="240" t="s">
        <v>170</v>
      </c>
      <c r="D16" s="240" t="s">
        <v>116</v>
      </c>
      <c r="E16" s="239">
        <v>117497.73</v>
      </c>
      <c r="F16" s="211"/>
    </row>
    <row r="17" spans="1:6">
      <c r="A17" s="241" t="s">
        <v>716</v>
      </c>
      <c r="B17" s="240" t="s">
        <v>672</v>
      </c>
      <c r="C17" s="240" t="s">
        <v>170</v>
      </c>
      <c r="D17" s="240" t="s">
        <v>41</v>
      </c>
      <c r="E17" s="239">
        <v>117497.73</v>
      </c>
      <c r="F17" s="211"/>
    </row>
    <row r="18" spans="1:6" ht="63.75">
      <c r="A18" s="241" t="s">
        <v>719</v>
      </c>
      <c r="B18" s="240" t="s">
        <v>687</v>
      </c>
      <c r="C18" s="240" t="s">
        <v>201</v>
      </c>
      <c r="D18" s="240" t="s">
        <v>154</v>
      </c>
      <c r="E18" s="239">
        <v>337300</v>
      </c>
      <c r="F18" s="211"/>
    </row>
    <row r="19" spans="1:6">
      <c r="A19" s="241" t="s">
        <v>720</v>
      </c>
      <c r="B19" s="240" t="s">
        <v>687</v>
      </c>
      <c r="C19" s="240" t="s">
        <v>100</v>
      </c>
      <c r="D19" s="240" t="s">
        <v>154</v>
      </c>
      <c r="E19" s="239">
        <v>337300</v>
      </c>
      <c r="F19" s="211"/>
    </row>
    <row r="20" spans="1:6">
      <c r="A20" s="241" t="s">
        <v>721</v>
      </c>
      <c r="B20" s="240" t="s">
        <v>687</v>
      </c>
      <c r="C20" s="240" t="s">
        <v>36</v>
      </c>
      <c r="D20" s="240" t="s">
        <v>154</v>
      </c>
      <c r="E20" s="239">
        <v>337300</v>
      </c>
      <c r="F20" s="211"/>
    </row>
    <row r="21" spans="1:6" ht="25.5">
      <c r="A21" s="241" t="s">
        <v>722</v>
      </c>
      <c r="B21" s="240" t="s">
        <v>687</v>
      </c>
      <c r="C21" s="240" t="s">
        <v>36</v>
      </c>
      <c r="D21" s="240" t="s">
        <v>78</v>
      </c>
      <c r="E21" s="239">
        <v>337300</v>
      </c>
      <c r="F21" s="211"/>
    </row>
    <row r="22" spans="1:6" ht="25.5">
      <c r="A22" s="241" t="s">
        <v>723</v>
      </c>
      <c r="B22" s="240" t="s">
        <v>687</v>
      </c>
      <c r="C22" s="240" t="s">
        <v>36</v>
      </c>
      <c r="D22" s="240" t="s">
        <v>32</v>
      </c>
      <c r="E22" s="239">
        <v>337300</v>
      </c>
      <c r="F22" s="211"/>
    </row>
    <row r="23" spans="1:6">
      <c r="A23" s="241" t="s">
        <v>957</v>
      </c>
      <c r="B23" s="240" t="s">
        <v>955</v>
      </c>
      <c r="C23" s="240" t="s">
        <v>201</v>
      </c>
      <c r="D23" s="240" t="s">
        <v>154</v>
      </c>
      <c r="E23" s="239">
        <v>49000</v>
      </c>
      <c r="F23" s="211"/>
    </row>
    <row r="24" spans="1:6" ht="25.5">
      <c r="A24" s="241" t="s">
        <v>717</v>
      </c>
      <c r="B24" s="240" t="s">
        <v>955</v>
      </c>
      <c r="C24" s="240" t="s">
        <v>169</v>
      </c>
      <c r="D24" s="240" t="s">
        <v>154</v>
      </c>
      <c r="E24" s="239">
        <v>49000</v>
      </c>
      <c r="F24" s="211"/>
    </row>
    <row r="25" spans="1:6" ht="25.5">
      <c r="A25" s="241" t="s">
        <v>718</v>
      </c>
      <c r="B25" s="240" t="s">
        <v>955</v>
      </c>
      <c r="C25" s="240" t="s">
        <v>170</v>
      </c>
      <c r="D25" s="240" t="s">
        <v>154</v>
      </c>
      <c r="E25" s="239">
        <v>49000</v>
      </c>
      <c r="F25" s="211"/>
    </row>
    <row r="26" spans="1:6">
      <c r="A26" s="241" t="s">
        <v>715</v>
      </c>
      <c r="B26" s="240" t="s">
        <v>955</v>
      </c>
      <c r="C26" s="240" t="s">
        <v>170</v>
      </c>
      <c r="D26" s="240" t="s">
        <v>116</v>
      </c>
      <c r="E26" s="239">
        <v>49000</v>
      </c>
      <c r="F26" s="211"/>
    </row>
    <row r="27" spans="1:6">
      <c r="A27" s="241" t="s">
        <v>943</v>
      </c>
      <c r="B27" s="240" t="s">
        <v>955</v>
      </c>
      <c r="C27" s="240" t="s">
        <v>170</v>
      </c>
      <c r="D27" s="240" t="s">
        <v>930</v>
      </c>
      <c r="E27" s="239">
        <v>49000</v>
      </c>
      <c r="F27" s="211"/>
    </row>
    <row r="28" spans="1:6" ht="25.5">
      <c r="A28" s="241" t="s">
        <v>724</v>
      </c>
      <c r="B28" s="240" t="s">
        <v>657</v>
      </c>
      <c r="C28" s="240" t="s">
        <v>201</v>
      </c>
      <c r="D28" s="240" t="s">
        <v>154</v>
      </c>
      <c r="E28" s="239">
        <v>1129857</v>
      </c>
      <c r="F28" s="211"/>
    </row>
    <row r="29" spans="1:6" ht="51">
      <c r="A29" s="241" t="s">
        <v>713</v>
      </c>
      <c r="B29" s="240" t="s">
        <v>657</v>
      </c>
      <c r="C29" s="240" t="s">
        <v>17</v>
      </c>
      <c r="D29" s="240" t="s">
        <v>154</v>
      </c>
      <c r="E29" s="239">
        <v>1129857</v>
      </c>
      <c r="F29" s="211"/>
    </row>
    <row r="30" spans="1:6" ht="25.5">
      <c r="A30" s="241" t="s">
        <v>714</v>
      </c>
      <c r="B30" s="240" t="s">
        <v>657</v>
      </c>
      <c r="C30" s="240" t="s">
        <v>18</v>
      </c>
      <c r="D30" s="240" t="s">
        <v>154</v>
      </c>
      <c r="E30" s="239">
        <v>1129857</v>
      </c>
      <c r="F30" s="211"/>
    </row>
    <row r="31" spans="1:6">
      <c r="A31" s="241" t="s">
        <v>715</v>
      </c>
      <c r="B31" s="240" t="s">
        <v>657</v>
      </c>
      <c r="C31" s="240" t="s">
        <v>18</v>
      </c>
      <c r="D31" s="240" t="s">
        <v>116</v>
      </c>
      <c r="E31" s="239">
        <v>1129857</v>
      </c>
      <c r="F31" s="211"/>
    </row>
    <row r="32" spans="1:6" ht="25.5">
      <c r="A32" s="241" t="s">
        <v>725</v>
      </c>
      <c r="B32" s="240" t="s">
        <v>657</v>
      </c>
      <c r="C32" s="240" t="s">
        <v>18</v>
      </c>
      <c r="D32" s="240" t="s">
        <v>210</v>
      </c>
      <c r="E32" s="239">
        <v>1129857</v>
      </c>
      <c r="F32" s="211"/>
    </row>
    <row r="33" spans="1:6" ht="25.5">
      <c r="A33" s="241" t="s">
        <v>726</v>
      </c>
      <c r="B33" s="240" t="s">
        <v>665</v>
      </c>
      <c r="C33" s="240" t="s">
        <v>201</v>
      </c>
      <c r="D33" s="240" t="s">
        <v>154</v>
      </c>
      <c r="E33" s="239">
        <v>653786.87</v>
      </c>
      <c r="F33" s="211"/>
    </row>
    <row r="34" spans="1:6" ht="51">
      <c r="A34" s="241" t="s">
        <v>713</v>
      </c>
      <c r="B34" s="240" t="s">
        <v>665</v>
      </c>
      <c r="C34" s="240" t="s">
        <v>17</v>
      </c>
      <c r="D34" s="240" t="s">
        <v>154</v>
      </c>
      <c r="E34" s="239">
        <v>653786.87</v>
      </c>
      <c r="F34" s="211"/>
    </row>
    <row r="35" spans="1:6" ht="25.5">
      <c r="A35" s="241" t="s">
        <v>714</v>
      </c>
      <c r="B35" s="240" t="s">
        <v>665</v>
      </c>
      <c r="C35" s="240" t="s">
        <v>18</v>
      </c>
      <c r="D35" s="240" t="s">
        <v>154</v>
      </c>
      <c r="E35" s="239">
        <v>653786.87</v>
      </c>
      <c r="F35" s="211"/>
    </row>
    <row r="36" spans="1:6">
      <c r="A36" s="241" t="s">
        <v>715</v>
      </c>
      <c r="B36" s="240" t="s">
        <v>665</v>
      </c>
      <c r="C36" s="240" t="s">
        <v>18</v>
      </c>
      <c r="D36" s="240" t="s">
        <v>116</v>
      </c>
      <c r="E36" s="239">
        <v>653786.87</v>
      </c>
      <c r="F36" s="211"/>
    </row>
    <row r="37" spans="1:6" ht="38.25">
      <c r="A37" s="241" t="s">
        <v>727</v>
      </c>
      <c r="B37" s="240" t="s">
        <v>665</v>
      </c>
      <c r="C37" s="240" t="s">
        <v>18</v>
      </c>
      <c r="D37" s="240" t="s">
        <v>165</v>
      </c>
      <c r="E37" s="239">
        <v>653786.87</v>
      </c>
      <c r="F37" s="211"/>
    </row>
    <row r="38" spans="1:6" ht="25.5">
      <c r="A38" s="241" t="s">
        <v>728</v>
      </c>
      <c r="B38" s="240" t="s">
        <v>661</v>
      </c>
      <c r="C38" s="240" t="s">
        <v>201</v>
      </c>
      <c r="D38" s="240" t="s">
        <v>154</v>
      </c>
      <c r="E38" s="239">
        <v>4256254.17</v>
      </c>
      <c r="F38" s="211"/>
    </row>
    <row r="39" spans="1:6" ht="51">
      <c r="A39" s="241" t="s">
        <v>713</v>
      </c>
      <c r="B39" s="240" t="s">
        <v>661</v>
      </c>
      <c r="C39" s="240" t="s">
        <v>17</v>
      </c>
      <c r="D39" s="240" t="s">
        <v>154</v>
      </c>
      <c r="E39" s="239">
        <v>4256254.17</v>
      </c>
      <c r="F39" s="211"/>
    </row>
    <row r="40" spans="1:6" ht="25.5">
      <c r="A40" s="241" t="s">
        <v>714</v>
      </c>
      <c r="B40" s="240" t="s">
        <v>661</v>
      </c>
      <c r="C40" s="240" t="s">
        <v>18</v>
      </c>
      <c r="D40" s="240" t="s">
        <v>154</v>
      </c>
      <c r="E40" s="239">
        <v>4256254.17</v>
      </c>
      <c r="F40" s="211"/>
    </row>
    <row r="41" spans="1:6">
      <c r="A41" s="241" t="s">
        <v>715</v>
      </c>
      <c r="B41" s="240" t="s">
        <v>661</v>
      </c>
      <c r="C41" s="240" t="s">
        <v>18</v>
      </c>
      <c r="D41" s="240" t="s">
        <v>116</v>
      </c>
      <c r="E41" s="239">
        <v>4256254.17</v>
      </c>
      <c r="F41" s="211"/>
    </row>
    <row r="42" spans="1:6" ht="38.25">
      <c r="A42" s="241" t="s">
        <v>729</v>
      </c>
      <c r="B42" s="240" t="s">
        <v>661</v>
      </c>
      <c r="C42" s="240" t="s">
        <v>18</v>
      </c>
      <c r="D42" s="240" t="s">
        <v>192</v>
      </c>
      <c r="E42" s="239">
        <v>455600</v>
      </c>
      <c r="F42" s="211"/>
    </row>
    <row r="43" spans="1:6" ht="38.25">
      <c r="A43" s="241" t="s">
        <v>727</v>
      </c>
      <c r="B43" s="240" t="s">
        <v>661</v>
      </c>
      <c r="C43" s="240" t="s">
        <v>18</v>
      </c>
      <c r="D43" s="240" t="s">
        <v>165</v>
      </c>
      <c r="E43" s="239">
        <v>3800654.17</v>
      </c>
      <c r="F43" s="211"/>
    </row>
    <row r="44" spans="1:6" ht="25.5">
      <c r="A44" s="241" t="s">
        <v>730</v>
      </c>
      <c r="B44" s="240" t="s">
        <v>663</v>
      </c>
      <c r="C44" s="240" t="s">
        <v>201</v>
      </c>
      <c r="D44" s="240" t="s">
        <v>154</v>
      </c>
      <c r="E44" s="239">
        <v>1147453.94</v>
      </c>
      <c r="F44" s="211"/>
    </row>
    <row r="45" spans="1:6" ht="51">
      <c r="A45" s="241" t="s">
        <v>713</v>
      </c>
      <c r="B45" s="240" t="s">
        <v>663</v>
      </c>
      <c r="C45" s="240" t="s">
        <v>17</v>
      </c>
      <c r="D45" s="240" t="s">
        <v>154</v>
      </c>
      <c r="E45" s="239">
        <v>37370</v>
      </c>
      <c r="F45" s="211"/>
    </row>
    <row r="46" spans="1:6" ht="25.5">
      <c r="A46" s="241" t="s">
        <v>714</v>
      </c>
      <c r="B46" s="240" t="s">
        <v>663</v>
      </c>
      <c r="C46" s="240" t="s">
        <v>18</v>
      </c>
      <c r="D46" s="240" t="s">
        <v>154</v>
      </c>
      <c r="E46" s="239">
        <v>37370</v>
      </c>
      <c r="F46" s="211"/>
    </row>
    <row r="47" spans="1:6">
      <c r="A47" s="241" t="s">
        <v>715</v>
      </c>
      <c r="B47" s="240" t="s">
        <v>663</v>
      </c>
      <c r="C47" s="240" t="s">
        <v>18</v>
      </c>
      <c r="D47" s="240" t="s">
        <v>116</v>
      </c>
      <c r="E47" s="239">
        <v>37370</v>
      </c>
      <c r="F47" s="211"/>
    </row>
    <row r="48" spans="1:6" ht="38.25">
      <c r="A48" s="241" t="s">
        <v>727</v>
      </c>
      <c r="B48" s="240" t="s">
        <v>663</v>
      </c>
      <c r="C48" s="240" t="s">
        <v>18</v>
      </c>
      <c r="D48" s="240" t="s">
        <v>165</v>
      </c>
      <c r="E48" s="239">
        <v>37370</v>
      </c>
      <c r="F48" s="211"/>
    </row>
    <row r="49" spans="1:6" ht="25.5">
      <c r="A49" s="241" t="s">
        <v>717</v>
      </c>
      <c r="B49" s="240" t="s">
        <v>663</v>
      </c>
      <c r="C49" s="240" t="s">
        <v>169</v>
      </c>
      <c r="D49" s="240" t="s">
        <v>154</v>
      </c>
      <c r="E49" s="239">
        <v>1093583.94</v>
      </c>
      <c r="F49" s="211"/>
    </row>
    <row r="50" spans="1:6" ht="25.5">
      <c r="A50" s="241" t="s">
        <v>718</v>
      </c>
      <c r="B50" s="240" t="s">
        <v>663</v>
      </c>
      <c r="C50" s="240" t="s">
        <v>170</v>
      </c>
      <c r="D50" s="240" t="s">
        <v>154</v>
      </c>
      <c r="E50" s="239">
        <v>1093583.94</v>
      </c>
      <c r="F50" s="211"/>
    </row>
    <row r="51" spans="1:6">
      <c r="A51" s="241" t="s">
        <v>715</v>
      </c>
      <c r="B51" s="240" t="s">
        <v>663</v>
      </c>
      <c r="C51" s="240" t="s">
        <v>170</v>
      </c>
      <c r="D51" s="240" t="s">
        <v>116</v>
      </c>
      <c r="E51" s="239">
        <v>1093583.94</v>
      </c>
      <c r="F51" s="211"/>
    </row>
    <row r="52" spans="1:6" ht="38.25">
      <c r="A52" s="241" t="s">
        <v>729</v>
      </c>
      <c r="B52" s="240" t="s">
        <v>663</v>
      </c>
      <c r="C52" s="240" t="s">
        <v>170</v>
      </c>
      <c r="D52" s="240" t="s">
        <v>192</v>
      </c>
      <c r="E52" s="239">
        <v>60600</v>
      </c>
      <c r="F52" s="211"/>
    </row>
    <row r="53" spans="1:6" ht="38.25">
      <c r="A53" s="241" t="s">
        <v>727</v>
      </c>
      <c r="B53" s="240" t="s">
        <v>663</v>
      </c>
      <c r="C53" s="240" t="s">
        <v>170</v>
      </c>
      <c r="D53" s="240" t="s">
        <v>165</v>
      </c>
      <c r="E53" s="239">
        <v>1032983.94</v>
      </c>
      <c r="F53" s="211"/>
    </row>
    <row r="54" spans="1:6">
      <c r="A54" s="241" t="s">
        <v>731</v>
      </c>
      <c r="B54" s="240" t="s">
        <v>663</v>
      </c>
      <c r="C54" s="240" t="s">
        <v>203</v>
      </c>
      <c r="D54" s="240" t="s">
        <v>154</v>
      </c>
      <c r="E54" s="239">
        <v>16500</v>
      </c>
      <c r="F54" s="211"/>
    </row>
    <row r="55" spans="1:6">
      <c r="A55" s="241" t="s">
        <v>732</v>
      </c>
      <c r="B55" s="240" t="s">
        <v>663</v>
      </c>
      <c r="C55" s="240" t="s">
        <v>171</v>
      </c>
      <c r="D55" s="240" t="s">
        <v>154</v>
      </c>
      <c r="E55" s="239">
        <v>16500</v>
      </c>
      <c r="F55" s="211"/>
    </row>
    <row r="56" spans="1:6">
      <c r="A56" s="241" t="s">
        <v>715</v>
      </c>
      <c r="B56" s="240" t="s">
        <v>663</v>
      </c>
      <c r="C56" s="240" t="s">
        <v>171</v>
      </c>
      <c r="D56" s="240" t="s">
        <v>116</v>
      </c>
      <c r="E56" s="239">
        <v>16500</v>
      </c>
      <c r="F56" s="211"/>
    </row>
    <row r="57" spans="1:6" ht="38.25">
      <c r="A57" s="241" t="s">
        <v>729</v>
      </c>
      <c r="B57" s="240" t="s">
        <v>663</v>
      </c>
      <c r="C57" s="240" t="s">
        <v>171</v>
      </c>
      <c r="D57" s="240" t="s">
        <v>192</v>
      </c>
      <c r="E57" s="239">
        <v>5000</v>
      </c>
      <c r="F57" s="211"/>
    </row>
    <row r="58" spans="1:6" ht="38.25">
      <c r="A58" s="241" t="s">
        <v>727</v>
      </c>
      <c r="B58" s="240" t="s">
        <v>663</v>
      </c>
      <c r="C58" s="240" t="s">
        <v>171</v>
      </c>
      <c r="D58" s="240" t="s">
        <v>165</v>
      </c>
      <c r="E58" s="239">
        <v>11500</v>
      </c>
      <c r="F58" s="211"/>
    </row>
    <row r="59" spans="1:6" ht="25.5">
      <c r="A59" s="241" t="s">
        <v>733</v>
      </c>
      <c r="B59" s="240" t="s">
        <v>667</v>
      </c>
      <c r="C59" s="240" t="s">
        <v>201</v>
      </c>
      <c r="D59" s="240" t="s">
        <v>154</v>
      </c>
      <c r="E59" s="239">
        <v>39900</v>
      </c>
      <c r="F59" s="211"/>
    </row>
    <row r="60" spans="1:6" ht="51">
      <c r="A60" s="241" t="s">
        <v>713</v>
      </c>
      <c r="B60" s="240" t="s">
        <v>667</v>
      </c>
      <c r="C60" s="240" t="s">
        <v>17</v>
      </c>
      <c r="D60" s="240" t="s">
        <v>154</v>
      </c>
      <c r="E60" s="239">
        <v>39900</v>
      </c>
      <c r="F60" s="211"/>
    </row>
    <row r="61" spans="1:6" ht="25.5">
      <c r="A61" s="241" t="s">
        <v>714</v>
      </c>
      <c r="B61" s="240" t="s">
        <v>667</v>
      </c>
      <c r="C61" s="240" t="s">
        <v>18</v>
      </c>
      <c r="D61" s="240" t="s">
        <v>154</v>
      </c>
      <c r="E61" s="239">
        <v>39900</v>
      </c>
      <c r="F61" s="211"/>
    </row>
    <row r="62" spans="1:6">
      <c r="A62" s="241" t="s">
        <v>715</v>
      </c>
      <c r="B62" s="240" t="s">
        <v>667</v>
      </c>
      <c r="C62" s="240" t="s">
        <v>18</v>
      </c>
      <c r="D62" s="240" t="s">
        <v>116</v>
      </c>
      <c r="E62" s="239">
        <v>39900</v>
      </c>
      <c r="F62" s="211"/>
    </row>
    <row r="63" spans="1:6" ht="38.25">
      <c r="A63" s="241" t="s">
        <v>727</v>
      </c>
      <c r="B63" s="240" t="s">
        <v>667</v>
      </c>
      <c r="C63" s="240" t="s">
        <v>18</v>
      </c>
      <c r="D63" s="240" t="s">
        <v>165</v>
      </c>
      <c r="E63" s="239">
        <v>39900</v>
      </c>
      <c r="F63" s="211"/>
    </row>
    <row r="64" spans="1:6" ht="76.5">
      <c r="A64" s="241" t="s">
        <v>923</v>
      </c>
      <c r="B64" s="240" t="s">
        <v>922</v>
      </c>
      <c r="C64" s="240" t="s">
        <v>201</v>
      </c>
      <c r="D64" s="240" t="s">
        <v>154</v>
      </c>
      <c r="E64" s="239">
        <v>1172845.83</v>
      </c>
      <c r="F64" s="211"/>
    </row>
    <row r="65" spans="1:6" ht="51">
      <c r="A65" s="241" t="s">
        <v>713</v>
      </c>
      <c r="B65" s="240" t="s">
        <v>922</v>
      </c>
      <c r="C65" s="240" t="s">
        <v>17</v>
      </c>
      <c r="D65" s="240" t="s">
        <v>154</v>
      </c>
      <c r="E65" s="239">
        <v>247636.65</v>
      </c>
      <c r="F65" s="211"/>
    </row>
    <row r="66" spans="1:6" ht="25.5">
      <c r="A66" s="241" t="s">
        <v>714</v>
      </c>
      <c r="B66" s="240" t="s">
        <v>922</v>
      </c>
      <c r="C66" s="240" t="s">
        <v>18</v>
      </c>
      <c r="D66" s="240" t="s">
        <v>154</v>
      </c>
      <c r="E66" s="239">
        <v>247636.65</v>
      </c>
      <c r="F66" s="211"/>
    </row>
    <row r="67" spans="1:6">
      <c r="A67" s="241" t="s">
        <v>715</v>
      </c>
      <c r="B67" s="240" t="s">
        <v>922</v>
      </c>
      <c r="C67" s="240" t="s">
        <v>18</v>
      </c>
      <c r="D67" s="240" t="s">
        <v>116</v>
      </c>
      <c r="E67" s="239">
        <v>247636.65</v>
      </c>
      <c r="F67" s="211"/>
    </row>
    <row r="68" spans="1:6" ht="38.25">
      <c r="A68" s="241" t="s">
        <v>727</v>
      </c>
      <c r="B68" s="240" t="s">
        <v>922</v>
      </c>
      <c r="C68" s="240" t="s">
        <v>18</v>
      </c>
      <c r="D68" s="240" t="s">
        <v>165</v>
      </c>
      <c r="E68" s="239">
        <v>247636.65</v>
      </c>
      <c r="F68" s="211"/>
    </row>
    <row r="69" spans="1:6">
      <c r="A69" s="241" t="s">
        <v>781</v>
      </c>
      <c r="B69" s="240" t="s">
        <v>922</v>
      </c>
      <c r="C69" s="240" t="s">
        <v>135</v>
      </c>
      <c r="D69" s="240" t="s">
        <v>154</v>
      </c>
      <c r="E69" s="239">
        <v>925209.18</v>
      </c>
      <c r="F69" s="211"/>
    </row>
    <row r="70" spans="1:6" ht="25.5">
      <c r="A70" s="241" t="s">
        <v>782</v>
      </c>
      <c r="B70" s="240" t="s">
        <v>922</v>
      </c>
      <c r="C70" s="240" t="s">
        <v>77</v>
      </c>
      <c r="D70" s="240" t="s">
        <v>154</v>
      </c>
      <c r="E70" s="239">
        <v>925209.18</v>
      </c>
      <c r="F70" s="211"/>
    </row>
    <row r="71" spans="1:6">
      <c r="A71" s="241" t="s">
        <v>715</v>
      </c>
      <c r="B71" s="240" t="s">
        <v>922</v>
      </c>
      <c r="C71" s="240" t="s">
        <v>77</v>
      </c>
      <c r="D71" s="240" t="s">
        <v>116</v>
      </c>
      <c r="E71" s="239">
        <v>925209.18</v>
      </c>
      <c r="F71" s="211"/>
    </row>
    <row r="72" spans="1:6" ht="38.25">
      <c r="A72" s="241" t="s">
        <v>727</v>
      </c>
      <c r="B72" s="240" t="s">
        <v>922</v>
      </c>
      <c r="C72" s="240" t="s">
        <v>77</v>
      </c>
      <c r="D72" s="240" t="s">
        <v>165</v>
      </c>
      <c r="E72" s="239">
        <v>925209.18</v>
      </c>
      <c r="F72" s="211"/>
    </row>
    <row r="73" spans="1:6" ht="38.25">
      <c r="A73" s="241" t="s">
        <v>734</v>
      </c>
      <c r="B73" s="240" t="s">
        <v>659</v>
      </c>
      <c r="C73" s="240" t="s">
        <v>201</v>
      </c>
      <c r="D73" s="240" t="s">
        <v>154</v>
      </c>
      <c r="E73" s="239">
        <v>102502.27</v>
      </c>
      <c r="F73" s="211"/>
    </row>
    <row r="74" spans="1:6" ht="51">
      <c r="A74" s="241" t="s">
        <v>713</v>
      </c>
      <c r="B74" s="240" t="s">
        <v>659</v>
      </c>
      <c r="C74" s="240" t="s">
        <v>17</v>
      </c>
      <c r="D74" s="240" t="s">
        <v>154</v>
      </c>
      <c r="E74" s="239">
        <v>102502.27</v>
      </c>
      <c r="F74" s="211"/>
    </row>
    <row r="75" spans="1:6" ht="25.5">
      <c r="A75" s="241" t="s">
        <v>714</v>
      </c>
      <c r="B75" s="240" t="s">
        <v>659</v>
      </c>
      <c r="C75" s="240" t="s">
        <v>18</v>
      </c>
      <c r="D75" s="240" t="s">
        <v>154</v>
      </c>
      <c r="E75" s="239">
        <v>102502.27</v>
      </c>
      <c r="F75" s="211"/>
    </row>
    <row r="76" spans="1:6">
      <c r="A76" s="241" t="s">
        <v>715</v>
      </c>
      <c r="B76" s="240" t="s">
        <v>659</v>
      </c>
      <c r="C76" s="240" t="s">
        <v>18</v>
      </c>
      <c r="D76" s="240" t="s">
        <v>116</v>
      </c>
      <c r="E76" s="239">
        <v>102502.27</v>
      </c>
      <c r="F76" s="211"/>
    </row>
    <row r="77" spans="1:6" ht="25.5">
      <c r="A77" s="241" t="s">
        <v>725</v>
      </c>
      <c r="B77" s="240" t="s">
        <v>659</v>
      </c>
      <c r="C77" s="240" t="s">
        <v>18</v>
      </c>
      <c r="D77" s="240" t="s">
        <v>210</v>
      </c>
      <c r="E77" s="239">
        <v>26156.84</v>
      </c>
      <c r="F77" s="211"/>
    </row>
    <row r="78" spans="1:6" ht="38.25">
      <c r="A78" s="241" t="s">
        <v>729</v>
      </c>
      <c r="B78" s="240" t="s">
        <v>659</v>
      </c>
      <c r="C78" s="240" t="s">
        <v>18</v>
      </c>
      <c r="D78" s="240" t="s">
        <v>192</v>
      </c>
      <c r="E78" s="239">
        <v>13843.16</v>
      </c>
      <c r="F78" s="211"/>
    </row>
    <row r="79" spans="1:6" ht="38.25">
      <c r="A79" s="241" t="s">
        <v>727</v>
      </c>
      <c r="B79" s="240" t="s">
        <v>659</v>
      </c>
      <c r="C79" s="240" t="s">
        <v>18</v>
      </c>
      <c r="D79" s="240" t="s">
        <v>165</v>
      </c>
      <c r="E79" s="239">
        <v>62502.27</v>
      </c>
      <c r="F79" s="211"/>
    </row>
    <row r="80" spans="1:6">
      <c r="A80" s="241" t="s">
        <v>735</v>
      </c>
      <c r="B80" s="240" t="s">
        <v>669</v>
      </c>
      <c r="C80" s="240" t="s">
        <v>201</v>
      </c>
      <c r="D80" s="240" t="s">
        <v>154</v>
      </c>
      <c r="E80" s="239">
        <v>30000</v>
      </c>
      <c r="F80" s="211"/>
    </row>
    <row r="81" spans="1:6">
      <c r="A81" s="241" t="s">
        <v>731</v>
      </c>
      <c r="B81" s="240" t="s">
        <v>669</v>
      </c>
      <c r="C81" s="240" t="s">
        <v>203</v>
      </c>
      <c r="D81" s="240" t="s">
        <v>154</v>
      </c>
      <c r="E81" s="239">
        <v>30000</v>
      </c>
      <c r="F81" s="211"/>
    </row>
    <row r="82" spans="1:6">
      <c r="A82" s="241" t="s">
        <v>736</v>
      </c>
      <c r="B82" s="240" t="s">
        <v>669</v>
      </c>
      <c r="C82" s="240" t="s">
        <v>109</v>
      </c>
      <c r="D82" s="240" t="s">
        <v>154</v>
      </c>
      <c r="E82" s="239">
        <v>30000</v>
      </c>
      <c r="F82" s="211"/>
    </row>
    <row r="83" spans="1:6">
      <c r="A83" s="241" t="s">
        <v>715</v>
      </c>
      <c r="B83" s="240" t="s">
        <v>669</v>
      </c>
      <c r="C83" s="240" t="s">
        <v>109</v>
      </c>
      <c r="D83" s="240" t="s">
        <v>116</v>
      </c>
      <c r="E83" s="239">
        <v>30000</v>
      </c>
      <c r="F83" s="211"/>
    </row>
    <row r="84" spans="1:6">
      <c r="A84" s="241" t="s">
        <v>737</v>
      </c>
      <c r="B84" s="240" t="s">
        <v>669</v>
      </c>
      <c r="C84" s="240" t="s">
        <v>109</v>
      </c>
      <c r="D84" s="240" t="s">
        <v>191</v>
      </c>
      <c r="E84" s="239">
        <v>30000</v>
      </c>
      <c r="F84" s="211"/>
    </row>
    <row r="85" spans="1:6" ht="25.5">
      <c r="A85" s="241" t="s">
        <v>738</v>
      </c>
      <c r="B85" s="240" t="s">
        <v>674</v>
      </c>
      <c r="C85" s="240" t="s">
        <v>201</v>
      </c>
      <c r="D85" s="240" t="s">
        <v>154</v>
      </c>
      <c r="E85" s="239">
        <v>3332500</v>
      </c>
      <c r="F85" s="211"/>
    </row>
    <row r="86" spans="1:6">
      <c r="A86" s="241" t="s">
        <v>720</v>
      </c>
      <c r="B86" s="240" t="s">
        <v>674</v>
      </c>
      <c r="C86" s="240" t="s">
        <v>100</v>
      </c>
      <c r="D86" s="240" t="s">
        <v>154</v>
      </c>
      <c r="E86" s="239">
        <v>3332500</v>
      </c>
      <c r="F86" s="211"/>
    </row>
    <row r="87" spans="1:6">
      <c r="A87" s="241" t="s">
        <v>721</v>
      </c>
      <c r="B87" s="240" t="s">
        <v>674</v>
      </c>
      <c r="C87" s="240" t="s">
        <v>36</v>
      </c>
      <c r="D87" s="240" t="s">
        <v>154</v>
      </c>
      <c r="E87" s="239">
        <v>3332500</v>
      </c>
      <c r="F87" s="211"/>
    </row>
    <row r="88" spans="1:6">
      <c r="A88" s="241" t="s">
        <v>715</v>
      </c>
      <c r="B88" s="240" t="s">
        <v>674</v>
      </c>
      <c r="C88" s="240" t="s">
        <v>36</v>
      </c>
      <c r="D88" s="240" t="s">
        <v>116</v>
      </c>
      <c r="E88" s="239">
        <v>3332500</v>
      </c>
      <c r="F88" s="211"/>
    </row>
    <row r="89" spans="1:6">
      <c r="A89" s="241" t="s">
        <v>716</v>
      </c>
      <c r="B89" s="240" t="s">
        <v>674</v>
      </c>
      <c r="C89" s="240" t="s">
        <v>36</v>
      </c>
      <c r="D89" s="240" t="s">
        <v>41</v>
      </c>
      <c r="E89" s="239">
        <v>3332500</v>
      </c>
      <c r="F89" s="211"/>
    </row>
    <row r="90" spans="1:6" ht="38.25">
      <c r="A90" s="241" t="s">
        <v>967</v>
      </c>
      <c r="B90" s="240" t="s">
        <v>960</v>
      </c>
      <c r="C90" s="240" t="s">
        <v>201</v>
      </c>
      <c r="D90" s="240" t="s">
        <v>154</v>
      </c>
      <c r="E90" s="239">
        <v>249713.13</v>
      </c>
      <c r="F90" s="211"/>
    </row>
    <row r="91" spans="1:6">
      <c r="A91" s="241" t="s">
        <v>968</v>
      </c>
      <c r="B91" s="240" t="s">
        <v>962</v>
      </c>
      <c r="C91" s="240" t="s">
        <v>201</v>
      </c>
      <c r="D91" s="240" t="s">
        <v>154</v>
      </c>
      <c r="E91" s="239">
        <v>249713.13</v>
      </c>
      <c r="F91" s="211"/>
    </row>
    <row r="92" spans="1:6" ht="25.5">
      <c r="A92" s="241" t="s">
        <v>717</v>
      </c>
      <c r="B92" s="240" t="s">
        <v>962</v>
      </c>
      <c r="C92" s="240" t="s">
        <v>169</v>
      </c>
      <c r="D92" s="240" t="s">
        <v>154</v>
      </c>
      <c r="E92" s="239">
        <v>53400.42</v>
      </c>
      <c r="F92" s="211"/>
    </row>
    <row r="93" spans="1:6" ht="25.5">
      <c r="A93" s="241" t="s">
        <v>718</v>
      </c>
      <c r="B93" s="240" t="s">
        <v>962</v>
      </c>
      <c r="C93" s="240" t="s">
        <v>170</v>
      </c>
      <c r="D93" s="240" t="s">
        <v>154</v>
      </c>
      <c r="E93" s="239">
        <v>53400.42</v>
      </c>
      <c r="F93" s="211"/>
    </row>
    <row r="94" spans="1:6">
      <c r="A94" s="241" t="s">
        <v>715</v>
      </c>
      <c r="B94" s="240" t="s">
        <v>962</v>
      </c>
      <c r="C94" s="240" t="s">
        <v>170</v>
      </c>
      <c r="D94" s="240" t="s">
        <v>116</v>
      </c>
      <c r="E94" s="239">
        <v>53400.42</v>
      </c>
      <c r="F94" s="211"/>
    </row>
    <row r="95" spans="1:6">
      <c r="A95" s="241" t="s">
        <v>716</v>
      </c>
      <c r="B95" s="240" t="s">
        <v>962</v>
      </c>
      <c r="C95" s="240" t="s">
        <v>170</v>
      </c>
      <c r="D95" s="240" t="s">
        <v>41</v>
      </c>
      <c r="E95" s="239">
        <v>53400.42</v>
      </c>
      <c r="F95" s="211"/>
    </row>
    <row r="96" spans="1:6">
      <c r="A96" s="241" t="s">
        <v>731</v>
      </c>
      <c r="B96" s="240" t="s">
        <v>962</v>
      </c>
      <c r="C96" s="240" t="s">
        <v>203</v>
      </c>
      <c r="D96" s="240" t="s">
        <v>154</v>
      </c>
      <c r="E96" s="239">
        <v>196312.71</v>
      </c>
      <c r="F96" s="211"/>
    </row>
    <row r="97" spans="1:6">
      <c r="A97" s="241" t="s">
        <v>969</v>
      </c>
      <c r="B97" s="240" t="s">
        <v>962</v>
      </c>
      <c r="C97" s="240" t="s">
        <v>964</v>
      </c>
      <c r="D97" s="240" t="s">
        <v>154</v>
      </c>
      <c r="E97" s="239">
        <v>196312.71</v>
      </c>
      <c r="F97" s="211"/>
    </row>
    <row r="98" spans="1:6">
      <c r="A98" s="241" t="s">
        <v>715</v>
      </c>
      <c r="B98" s="240" t="s">
        <v>962</v>
      </c>
      <c r="C98" s="240" t="s">
        <v>964</v>
      </c>
      <c r="D98" s="240" t="s">
        <v>116</v>
      </c>
      <c r="E98" s="239">
        <v>196312.71</v>
      </c>
      <c r="F98" s="211"/>
    </row>
    <row r="99" spans="1:6">
      <c r="A99" s="241" t="s">
        <v>716</v>
      </c>
      <c r="B99" s="240" t="s">
        <v>962</v>
      </c>
      <c r="C99" s="240" t="s">
        <v>964</v>
      </c>
      <c r="D99" s="240" t="s">
        <v>41</v>
      </c>
      <c r="E99" s="239">
        <v>196312.71</v>
      </c>
      <c r="F99" s="211"/>
    </row>
    <row r="100" spans="1:6" ht="38.25">
      <c r="A100" s="241" t="s">
        <v>593</v>
      </c>
      <c r="B100" s="240" t="s">
        <v>213</v>
      </c>
      <c r="C100" s="240" t="s">
        <v>201</v>
      </c>
      <c r="D100" s="240" t="s">
        <v>154</v>
      </c>
      <c r="E100" s="239">
        <v>530550</v>
      </c>
      <c r="F100" s="211"/>
    </row>
    <row r="101" spans="1:6" ht="38.25">
      <c r="A101" s="241" t="s">
        <v>594</v>
      </c>
      <c r="B101" s="240" t="s">
        <v>491</v>
      </c>
      <c r="C101" s="240" t="s">
        <v>201</v>
      </c>
      <c r="D101" s="240" t="s">
        <v>154</v>
      </c>
      <c r="E101" s="239">
        <v>190438</v>
      </c>
      <c r="F101" s="211"/>
    </row>
    <row r="102" spans="1:6" ht="38.25">
      <c r="A102" s="241" t="s">
        <v>739</v>
      </c>
      <c r="B102" s="240" t="s">
        <v>678</v>
      </c>
      <c r="C102" s="240" t="s">
        <v>201</v>
      </c>
      <c r="D102" s="240" t="s">
        <v>154</v>
      </c>
      <c r="E102" s="239">
        <v>190438</v>
      </c>
      <c r="F102" s="211"/>
    </row>
    <row r="103" spans="1:6" ht="25.5">
      <c r="A103" s="241" t="s">
        <v>717</v>
      </c>
      <c r="B103" s="240" t="s">
        <v>678</v>
      </c>
      <c r="C103" s="240" t="s">
        <v>169</v>
      </c>
      <c r="D103" s="240" t="s">
        <v>154</v>
      </c>
      <c r="E103" s="239">
        <v>190438</v>
      </c>
      <c r="F103" s="211"/>
    </row>
    <row r="104" spans="1:6" ht="25.5">
      <c r="A104" s="241" t="s">
        <v>718</v>
      </c>
      <c r="B104" s="240" t="s">
        <v>678</v>
      </c>
      <c r="C104" s="240" t="s">
        <v>170</v>
      </c>
      <c r="D104" s="240" t="s">
        <v>154</v>
      </c>
      <c r="E104" s="239">
        <v>190438</v>
      </c>
      <c r="F104" s="211"/>
    </row>
    <row r="105" spans="1:6">
      <c r="A105" s="241" t="s">
        <v>715</v>
      </c>
      <c r="B105" s="240" t="s">
        <v>678</v>
      </c>
      <c r="C105" s="240" t="s">
        <v>170</v>
      </c>
      <c r="D105" s="240" t="s">
        <v>116</v>
      </c>
      <c r="E105" s="239">
        <v>190438</v>
      </c>
      <c r="F105" s="211"/>
    </row>
    <row r="106" spans="1:6">
      <c r="A106" s="241" t="s">
        <v>716</v>
      </c>
      <c r="B106" s="240" t="s">
        <v>678</v>
      </c>
      <c r="C106" s="240" t="s">
        <v>170</v>
      </c>
      <c r="D106" s="240" t="s">
        <v>41</v>
      </c>
      <c r="E106" s="239">
        <v>190438</v>
      </c>
      <c r="F106" s="211"/>
    </row>
    <row r="107" spans="1:6" ht="38.25">
      <c r="A107" s="241" t="s">
        <v>885</v>
      </c>
      <c r="B107" s="240" t="s">
        <v>492</v>
      </c>
      <c r="C107" s="240" t="s">
        <v>201</v>
      </c>
      <c r="D107" s="240" t="s">
        <v>154</v>
      </c>
      <c r="E107" s="239">
        <v>340112</v>
      </c>
      <c r="F107" s="211"/>
    </row>
    <row r="108" spans="1:6" ht="38.25">
      <c r="A108" s="241" t="s">
        <v>740</v>
      </c>
      <c r="B108" s="240" t="s">
        <v>680</v>
      </c>
      <c r="C108" s="240" t="s">
        <v>201</v>
      </c>
      <c r="D108" s="240" t="s">
        <v>154</v>
      </c>
      <c r="E108" s="239">
        <v>328112</v>
      </c>
      <c r="F108" s="211"/>
    </row>
    <row r="109" spans="1:6" ht="25.5">
      <c r="A109" s="241" t="s">
        <v>717</v>
      </c>
      <c r="B109" s="240" t="s">
        <v>680</v>
      </c>
      <c r="C109" s="240" t="s">
        <v>169</v>
      </c>
      <c r="D109" s="240" t="s">
        <v>154</v>
      </c>
      <c r="E109" s="239">
        <v>328112</v>
      </c>
      <c r="F109" s="211"/>
    </row>
    <row r="110" spans="1:6" ht="25.5">
      <c r="A110" s="241" t="s">
        <v>718</v>
      </c>
      <c r="B110" s="240" t="s">
        <v>680</v>
      </c>
      <c r="C110" s="240" t="s">
        <v>170</v>
      </c>
      <c r="D110" s="240" t="s">
        <v>154</v>
      </c>
      <c r="E110" s="239">
        <v>328112</v>
      </c>
      <c r="F110" s="211"/>
    </row>
    <row r="111" spans="1:6">
      <c r="A111" s="241" t="s">
        <v>715</v>
      </c>
      <c r="B111" s="240" t="s">
        <v>680</v>
      </c>
      <c r="C111" s="240" t="s">
        <v>170</v>
      </c>
      <c r="D111" s="240" t="s">
        <v>116</v>
      </c>
      <c r="E111" s="239">
        <v>328112</v>
      </c>
      <c r="F111" s="211"/>
    </row>
    <row r="112" spans="1:6">
      <c r="A112" s="241" t="s">
        <v>716</v>
      </c>
      <c r="B112" s="240" t="s">
        <v>680</v>
      </c>
      <c r="C112" s="240" t="s">
        <v>170</v>
      </c>
      <c r="D112" s="240" t="s">
        <v>41</v>
      </c>
      <c r="E112" s="239">
        <v>328112</v>
      </c>
      <c r="F112" s="211"/>
    </row>
    <row r="113" spans="1:6" ht="38.25">
      <c r="A113" s="241" t="s">
        <v>886</v>
      </c>
      <c r="B113" s="240" t="s">
        <v>703</v>
      </c>
      <c r="C113" s="240" t="s">
        <v>201</v>
      </c>
      <c r="D113" s="240" t="s">
        <v>154</v>
      </c>
      <c r="E113" s="239">
        <v>11400</v>
      </c>
      <c r="F113" s="211"/>
    </row>
    <row r="114" spans="1:6" ht="25.5">
      <c r="A114" s="241" t="s">
        <v>717</v>
      </c>
      <c r="B114" s="240" t="s">
        <v>703</v>
      </c>
      <c r="C114" s="240" t="s">
        <v>169</v>
      </c>
      <c r="D114" s="240" t="s">
        <v>154</v>
      </c>
      <c r="E114" s="239">
        <v>11400</v>
      </c>
      <c r="F114" s="211"/>
    </row>
    <row r="115" spans="1:6" ht="25.5">
      <c r="A115" s="241" t="s">
        <v>718</v>
      </c>
      <c r="B115" s="240" t="s">
        <v>703</v>
      </c>
      <c r="C115" s="240" t="s">
        <v>170</v>
      </c>
      <c r="D115" s="240" t="s">
        <v>154</v>
      </c>
      <c r="E115" s="239">
        <v>11400</v>
      </c>
      <c r="F115" s="211"/>
    </row>
    <row r="116" spans="1:6">
      <c r="A116" s="241" t="s">
        <v>741</v>
      </c>
      <c r="B116" s="240" t="s">
        <v>703</v>
      </c>
      <c r="C116" s="240" t="s">
        <v>170</v>
      </c>
      <c r="D116" s="240" t="s">
        <v>30</v>
      </c>
      <c r="E116" s="239">
        <v>11400</v>
      </c>
      <c r="F116" s="211"/>
    </row>
    <row r="117" spans="1:6">
      <c r="A117" s="241" t="s">
        <v>742</v>
      </c>
      <c r="B117" s="240" t="s">
        <v>703</v>
      </c>
      <c r="C117" s="240" t="s">
        <v>170</v>
      </c>
      <c r="D117" s="240" t="s">
        <v>219</v>
      </c>
      <c r="E117" s="239">
        <v>11400</v>
      </c>
      <c r="F117" s="211"/>
    </row>
    <row r="118" spans="1:6" ht="38.25">
      <c r="A118" s="241" t="s">
        <v>743</v>
      </c>
      <c r="B118" s="240" t="s">
        <v>705</v>
      </c>
      <c r="C118" s="240" t="s">
        <v>201</v>
      </c>
      <c r="D118" s="240" t="s">
        <v>154</v>
      </c>
      <c r="E118" s="239">
        <v>600</v>
      </c>
      <c r="F118" s="211"/>
    </row>
    <row r="119" spans="1:6" ht="25.5">
      <c r="A119" s="241" t="s">
        <v>717</v>
      </c>
      <c r="B119" s="240" t="s">
        <v>705</v>
      </c>
      <c r="C119" s="240" t="s">
        <v>169</v>
      </c>
      <c r="D119" s="240" t="s">
        <v>154</v>
      </c>
      <c r="E119" s="239">
        <v>600</v>
      </c>
      <c r="F119" s="211"/>
    </row>
    <row r="120" spans="1:6" ht="25.5">
      <c r="A120" s="241" t="s">
        <v>718</v>
      </c>
      <c r="B120" s="240" t="s">
        <v>705</v>
      </c>
      <c r="C120" s="240" t="s">
        <v>170</v>
      </c>
      <c r="D120" s="240" t="s">
        <v>154</v>
      </c>
      <c r="E120" s="239">
        <v>600</v>
      </c>
      <c r="F120" s="211"/>
    </row>
    <row r="121" spans="1:6">
      <c r="A121" s="241" t="s">
        <v>741</v>
      </c>
      <c r="B121" s="240" t="s">
        <v>705</v>
      </c>
      <c r="C121" s="240" t="s">
        <v>170</v>
      </c>
      <c r="D121" s="240" t="s">
        <v>30</v>
      </c>
      <c r="E121" s="239">
        <v>600</v>
      </c>
      <c r="F121" s="211"/>
    </row>
    <row r="122" spans="1:6">
      <c r="A122" s="241" t="s">
        <v>742</v>
      </c>
      <c r="B122" s="240" t="s">
        <v>705</v>
      </c>
      <c r="C122" s="240" t="s">
        <v>170</v>
      </c>
      <c r="D122" s="240" t="s">
        <v>219</v>
      </c>
      <c r="E122" s="239">
        <v>600</v>
      </c>
      <c r="F122" s="211"/>
    </row>
    <row r="123" spans="1:6" ht="38.25">
      <c r="A123" s="241" t="s">
        <v>595</v>
      </c>
      <c r="B123" s="240" t="s">
        <v>214</v>
      </c>
      <c r="C123" s="240" t="s">
        <v>201</v>
      </c>
      <c r="D123" s="240" t="s">
        <v>154</v>
      </c>
      <c r="E123" s="239">
        <v>315997.25</v>
      </c>
      <c r="F123" s="211"/>
    </row>
    <row r="124" spans="1:6" ht="38.25">
      <c r="A124" s="241" t="s">
        <v>596</v>
      </c>
      <c r="B124" s="240" t="s">
        <v>495</v>
      </c>
      <c r="C124" s="240" t="s">
        <v>201</v>
      </c>
      <c r="D124" s="240" t="s">
        <v>154</v>
      </c>
      <c r="E124" s="239">
        <v>315997.25</v>
      </c>
      <c r="F124" s="211"/>
    </row>
    <row r="125" spans="1:6" ht="25.5">
      <c r="A125" s="241" t="s">
        <v>597</v>
      </c>
      <c r="B125" s="240" t="s">
        <v>497</v>
      </c>
      <c r="C125" s="240" t="s">
        <v>201</v>
      </c>
      <c r="D125" s="240" t="s">
        <v>154</v>
      </c>
      <c r="E125" s="239">
        <v>19776.25</v>
      </c>
      <c r="F125" s="211"/>
    </row>
    <row r="126" spans="1:6" ht="38.25">
      <c r="A126" s="241" t="s">
        <v>744</v>
      </c>
      <c r="B126" s="240" t="s">
        <v>682</v>
      </c>
      <c r="C126" s="240" t="s">
        <v>201</v>
      </c>
      <c r="D126" s="240" t="s">
        <v>154</v>
      </c>
      <c r="E126" s="239">
        <v>19776.25</v>
      </c>
      <c r="F126" s="211"/>
    </row>
    <row r="127" spans="1:6">
      <c r="A127" s="241" t="s">
        <v>731</v>
      </c>
      <c r="B127" s="240" t="s">
        <v>682</v>
      </c>
      <c r="C127" s="240" t="s">
        <v>203</v>
      </c>
      <c r="D127" s="240" t="s">
        <v>154</v>
      </c>
      <c r="E127" s="239">
        <v>19776.25</v>
      </c>
      <c r="F127" s="211"/>
    </row>
    <row r="128" spans="1:6">
      <c r="A128" s="241" t="s">
        <v>732</v>
      </c>
      <c r="B128" s="240" t="s">
        <v>682</v>
      </c>
      <c r="C128" s="240" t="s">
        <v>171</v>
      </c>
      <c r="D128" s="240" t="s">
        <v>154</v>
      </c>
      <c r="E128" s="239">
        <v>19776.25</v>
      </c>
      <c r="F128" s="211"/>
    </row>
    <row r="129" spans="1:6">
      <c r="A129" s="241" t="s">
        <v>715</v>
      </c>
      <c r="B129" s="240" t="s">
        <v>682</v>
      </c>
      <c r="C129" s="240" t="s">
        <v>171</v>
      </c>
      <c r="D129" s="240" t="s">
        <v>116</v>
      </c>
      <c r="E129" s="239">
        <v>19776.25</v>
      </c>
      <c r="F129" s="211"/>
    </row>
    <row r="130" spans="1:6">
      <c r="A130" s="241" t="s">
        <v>716</v>
      </c>
      <c r="B130" s="240" t="s">
        <v>682</v>
      </c>
      <c r="C130" s="240" t="s">
        <v>171</v>
      </c>
      <c r="D130" s="240" t="s">
        <v>41</v>
      </c>
      <c r="E130" s="239">
        <v>19776.25</v>
      </c>
      <c r="F130" s="211"/>
    </row>
    <row r="131" spans="1:6" ht="25.5">
      <c r="A131" s="241" t="s">
        <v>598</v>
      </c>
      <c r="B131" s="240" t="s">
        <v>499</v>
      </c>
      <c r="C131" s="240" t="s">
        <v>201</v>
      </c>
      <c r="D131" s="240" t="s">
        <v>154</v>
      </c>
      <c r="E131" s="239">
        <v>296221</v>
      </c>
      <c r="F131" s="211"/>
    </row>
    <row r="132" spans="1:6" ht="25.5">
      <c r="A132" s="241" t="s">
        <v>745</v>
      </c>
      <c r="B132" s="240" t="s">
        <v>685</v>
      </c>
      <c r="C132" s="240" t="s">
        <v>201</v>
      </c>
      <c r="D132" s="240" t="s">
        <v>154</v>
      </c>
      <c r="E132" s="239">
        <v>291400</v>
      </c>
      <c r="F132" s="211"/>
    </row>
    <row r="133" spans="1:6" ht="51">
      <c r="A133" s="241" t="s">
        <v>713</v>
      </c>
      <c r="B133" s="240" t="s">
        <v>685</v>
      </c>
      <c r="C133" s="240" t="s">
        <v>17</v>
      </c>
      <c r="D133" s="240" t="s">
        <v>154</v>
      </c>
      <c r="E133" s="239">
        <v>291400</v>
      </c>
      <c r="F133" s="211"/>
    </row>
    <row r="134" spans="1:6" ht="25.5">
      <c r="A134" s="241" t="s">
        <v>714</v>
      </c>
      <c r="B134" s="240" t="s">
        <v>685</v>
      </c>
      <c r="C134" s="240" t="s">
        <v>18</v>
      </c>
      <c r="D134" s="240" t="s">
        <v>154</v>
      </c>
      <c r="E134" s="239">
        <v>291400</v>
      </c>
      <c r="F134" s="211"/>
    </row>
    <row r="135" spans="1:6">
      <c r="A135" s="241" t="s">
        <v>746</v>
      </c>
      <c r="B135" s="240" t="s">
        <v>685</v>
      </c>
      <c r="C135" s="240" t="s">
        <v>18</v>
      </c>
      <c r="D135" s="240" t="s">
        <v>501</v>
      </c>
      <c r="E135" s="239">
        <v>291400</v>
      </c>
      <c r="F135" s="211"/>
    </row>
    <row r="136" spans="1:6">
      <c r="A136" s="241" t="s">
        <v>747</v>
      </c>
      <c r="B136" s="240" t="s">
        <v>685</v>
      </c>
      <c r="C136" s="240" t="s">
        <v>18</v>
      </c>
      <c r="D136" s="240" t="s">
        <v>503</v>
      </c>
      <c r="E136" s="239">
        <v>291400</v>
      </c>
      <c r="F136" s="211"/>
    </row>
    <row r="137" spans="1:6" ht="38.25">
      <c r="A137" s="241" t="s">
        <v>748</v>
      </c>
      <c r="B137" s="240" t="s">
        <v>558</v>
      </c>
      <c r="C137" s="240" t="s">
        <v>201</v>
      </c>
      <c r="D137" s="240" t="s">
        <v>154</v>
      </c>
      <c r="E137" s="239">
        <v>821</v>
      </c>
      <c r="F137" s="211"/>
    </row>
    <row r="138" spans="1:6" ht="25.5">
      <c r="A138" s="241" t="s">
        <v>749</v>
      </c>
      <c r="B138" s="240" t="s">
        <v>558</v>
      </c>
      <c r="C138" s="240" t="s">
        <v>85</v>
      </c>
      <c r="D138" s="240" t="s">
        <v>154</v>
      </c>
      <c r="E138" s="239">
        <v>821</v>
      </c>
      <c r="F138" s="211"/>
    </row>
    <row r="139" spans="1:6">
      <c r="A139" s="241" t="s">
        <v>750</v>
      </c>
      <c r="B139" s="240" t="s">
        <v>558</v>
      </c>
      <c r="C139" s="240" t="s">
        <v>147</v>
      </c>
      <c r="D139" s="240" t="s">
        <v>154</v>
      </c>
      <c r="E139" s="239">
        <v>821</v>
      </c>
      <c r="F139" s="211"/>
    </row>
    <row r="140" spans="1:6">
      <c r="A140" s="241" t="s">
        <v>751</v>
      </c>
      <c r="B140" s="240" t="s">
        <v>558</v>
      </c>
      <c r="C140" s="240" t="s">
        <v>147</v>
      </c>
      <c r="D140" s="240" t="s">
        <v>10</v>
      </c>
      <c r="E140" s="239">
        <v>821</v>
      </c>
      <c r="F140" s="211"/>
    </row>
    <row r="141" spans="1:6">
      <c r="A141" s="241" t="s">
        <v>752</v>
      </c>
      <c r="B141" s="240" t="s">
        <v>558</v>
      </c>
      <c r="C141" s="240" t="s">
        <v>147</v>
      </c>
      <c r="D141" s="240" t="s">
        <v>59</v>
      </c>
      <c r="E141" s="239">
        <v>821</v>
      </c>
      <c r="F141" s="211"/>
    </row>
    <row r="142" spans="1:6" ht="76.5">
      <c r="A142" s="241" t="s">
        <v>887</v>
      </c>
      <c r="B142" s="240" t="s">
        <v>683</v>
      </c>
      <c r="C142" s="240" t="s">
        <v>201</v>
      </c>
      <c r="D142" s="240" t="s">
        <v>154</v>
      </c>
      <c r="E142" s="239">
        <v>4000</v>
      </c>
      <c r="F142" s="211"/>
    </row>
    <row r="143" spans="1:6" ht="25.5">
      <c r="A143" s="241" t="s">
        <v>717</v>
      </c>
      <c r="B143" s="240" t="s">
        <v>683</v>
      </c>
      <c r="C143" s="240" t="s">
        <v>169</v>
      </c>
      <c r="D143" s="240" t="s">
        <v>154</v>
      </c>
      <c r="E143" s="239">
        <v>4000</v>
      </c>
      <c r="F143" s="211"/>
    </row>
    <row r="144" spans="1:6" ht="25.5">
      <c r="A144" s="241" t="s">
        <v>718</v>
      </c>
      <c r="B144" s="240" t="s">
        <v>683</v>
      </c>
      <c r="C144" s="240" t="s">
        <v>170</v>
      </c>
      <c r="D144" s="240" t="s">
        <v>154</v>
      </c>
      <c r="E144" s="239">
        <v>4000</v>
      </c>
      <c r="F144" s="211"/>
    </row>
    <row r="145" spans="1:6">
      <c r="A145" s="241" t="s">
        <v>715</v>
      </c>
      <c r="B145" s="240" t="s">
        <v>683</v>
      </c>
      <c r="C145" s="240" t="s">
        <v>170</v>
      </c>
      <c r="D145" s="240" t="s">
        <v>116</v>
      </c>
      <c r="E145" s="239">
        <v>4000</v>
      </c>
      <c r="F145" s="211"/>
    </row>
    <row r="146" spans="1:6">
      <c r="A146" s="241" t="s">
        <v>716</v>
      </c>
      <c r="B146" s="240" t="s">
        <v>683</v>
      </c>
      <c r="C146" s="240" t="s">
        <v>170</v>
      </c>
      <c r="D146" s="240" t="s">
        <v>41</v>
      </c>
      <c r="E146" s="239">
        <v>4000</v>
      </c>
      <c r="F146" s="211"/>
    </row>
    <row r="147" spans="1:6" ht="38.25">
      <c r="A147" s="241" t="s">
        <v>599</v>
      </c>
      <c r="B147" s="240" t="s">
        <v>505</v>
      </c>
      <c r="C147" s="240" t="s">
        <v>201</v>
      </c>
      <c r="D147" s="240" t="s">
        <v>154</v>
      </c>
      <c r="E147" s="239">
        <v>472000</v>
      </c>
      <c r="F147" s="211"/>
    </row>
    <row r="148" spans="1:6" ht="38.25">
      <c r="A148" s="241" t="s">
        <v>600</v>
      </c>
      <c r="B148" s="240" t="s">
        <v>507</v>
      </c>
      <c r="C148" s="240" t="s">
        <v>201</v>
      </c>
      <c r="D148" s="240" t="s">
        <v>154</v>
      </c>
      <c r="E148" s="239">
        <v>100000</v>
      </c>
      <c r="F148" s="211"/>
    </row>
    <row r="149" spans="1:6" ht="51">
      <c r="A149" s="241" t="s">
        <v>753</v>
      </c>
      <c r="B149" s="240" t="s">
        <v>689</v>
      </c>
      <c r="C149" s="240" t="s">
        <v>201</v>
      </c>
      <c r="D149" s="240" t="s">
        <v>154</v>
      </c>
      <c r="E149" s="239">
        <v>100000</v>
      </c>
      <c r="F149" s="211"/>
    </row>
    <row r="150" spans="1:6" ht="25.5">
      <c r="A150" s="241" t="s">
        <v>717</v>
      </c>
      <c r="B150" s="240" t="s">
        <v>689</v>
      </c>
      <c r="C150" s="240" t="s">
        <v>169</v>
      </c>
      <c r="D150" s="240" t="s">
        <v>154</v>
      </c>
      <c r="E150" s="239">
        <v>100000</v>
      </c>
      <c r="F150" s="211"/>
    </row>
    <row r="151" spans="1:6" ht="25.5">
      <c r="A151" s="241" t="s">
        <v>718</v>
      </c>
      <c r="B151" s="240" t="s">
        <v>689</v>
      </c>
      <c r="C151" s="240" t="s">
        <v>170</v>
      </c>
      <c r="D151" s="240" t="s">
        <v>154</v>
      </c>
      <c r="E151" s="239">
        <v>100000</v>
      </c>
      <c r="F151" s="211"/>
    </row>
    <row r="152" spans="1:6" ht="25.5">
      <c r="A152" s="241" t="s">
        <v>722</v>
      </c>
      <c r="B152" s="240" t="s">
        <v>689</v>
      </c>
      <c r="C152" s="240" t="s">
        <v>170</v>
      </c>
      <c r="D152" s="240" t="s">
        <v>78</v>
      </c>
      <c r="E152" s="239">
        <v>100000</v>
      </c>
      <c r="F152" s="211"/>
    </row>
    <row r="153" spans="1:6" ht="25.5">
      <c r="A153" s="241" t="s">
        <v>754</v>
      </c>
      <c r="B153" s="240" t="s">
        <v>689</v>
      </c>
      <c r="C153" s="240" t="s">
        <v>170</v>
      </c>
      <c r="D153" s="240" t="s">
        <v>29</v>
      </c>
      <c r="E153" s="239">
        <v>100000</v>
      </c>
      <c r="F153" s="211"/>
    </row>
    <row r="154" spans="1:6" ht="25.5">
      <c r="A154" s="241" t="s">
        <v>601</v>
      </c>
      <c r="B154" s="240" t="s">
        <v>509</v>
      </c>
      <c r="C154" s="240" t="s">
        <v>201</v>
      </c>
      <c r="D154" s="240" t="s">
        <v>154</v>
      </c>
      <c r="E154" s="239">
        <v>1000</v>
      </c>
      <c r="F154" s="211"/>
    </row>
    <row r="155" spans="1:6" ht="51">
      <c r="A155" s="241" t="s">
        <v>755</v>
      </c>
      <c r="B155" s="240" t="s">
        <v>691</v>
      </c>
      <c r="C155" s="240" t="s">
        <v>201</v>
      </c>
      <c r="D155" s="240" t="s">
        <v>154</v>
      </c>
      <c r="E155" s="239">
        <v>1000</v>
      </c>
      <c r="F155" s="211"/>
    </row>
    <row r="156" spans="1:6" ht="25.5">
      <c r="A156" s="241" t="s">
        <v>717</v>
      </c>
      <c r="B156" s="240" t="s">
        <v>691</v>
      </c>
      <c r="C156" s="240" t="s">
        <v>169</v>
      </c>
      <c r="D156" s="240" t="s">
        <v>154</v>
      </c>
      <c r="E156" s="239">
        <v>1000</v>
      </c>
      <c r="F156" s="211"/>
    </row>
    <row r="157" spans="1:6" ht="25.5">
      <c r="A157" s="241" t="s">
        <v>718</v>
      </c>
      <c r="B157" s="240" t="s">
        <v>691</v>
      </c>
      <c r="C157" s="240" t="s">
        <v>170</v>
      </c>
      <c r="D157" s="240" t="s">
        <v>154</v>
      </c>
      <c r="E157" s="239">
        <v>1000</v>
      </c>
      <c r="F157" s="211"/>
    </row>
    <row r="158" spans="1:6" ht="25.5">
      <c r="A158" s="241" t="s">
        <v>722</v>
      </c>
      <c r="B158" s="240" t="s">
        <v>691</v>
      </c>
      <c r="C158" s="240" t="s">
        <v>170</v>
      </c>
      <c r="D158" s="240" t="s">
        <v>78</v>
      </c>
      <c r="E158" s="239">
        <v>1000</v>
      </c>
      <c r="F158" s="211"/>
    </row>
    <row r="159" spans="1:6" ht="25.5">
      <c r="A159" s="241" t="s">
        <v>754</v>
      </c>
      <c r="B159" s="240" t="s">
        <v>691</v>
      </c>
      <c r="C159" s="240" t="s">
        <v>170</v>
      </c>
      <c r="D159" s="240" t="s">
        <v>29</v>
      </c>
      <c r="E159" s="239">
        <v>1000</v>
      </c>
      <c r="F159" s="211"/>
    </row>
    <row r="160" spans="1:6" ht="51">
      <c r="A160" s="241" t="s">
        <v>602</v>
      </c>
      <c r="B160" s="240" t="s">
        <v>511</v>
      </c>
      <c r="C160" s="240" t="s">
        <v>201</v>
      </c>
      <c r="D160" s="240" t="s">
        <v>154</v>
      </c>
      <c r="E160" s="239">
        <v>110000</v>
      </c>
      <c r="F160" s="211"/>
    </row>
    <row r="161" spans="1:6" ht="51">
      <c r="A161" s="241" t="s">
        <v>753</v>
      </c>
      <c r="B161" s="240" t="s">
        <v>692</v>
      </c>
      <c r="C161" s="240" t="s">
        <v>201</v>
      </c>
      <c r="D161" s="240" t="s">
        <v>154</v>
      </c>
      <c r="E161" s="239">
        <v>110000</v>
      </c>
      <c r="F161" s="211"/>
    </row>
    <row r="162" spans="1:6" ht="25.5">
      <c r="A162" s="241" t="s">
        <v>717</v>
      </c>
      <c r="B162" s="240" t="s">
        <v>692</v>
      </c>
      <c r="C162" s="240" t="s">
        <v>169</v>
      </c>
      <c r="D162" s="240" t="s">
        <v>154</v>
      </c>
      <c r="E162" s="239">
        <v>110000</v>
      </c>
      <c r="F162" s="211"/>
    </row>
    <row r="163" spans="1:6" ht="25.5">
      <c r="A163" s="241" t="s">
        <v>718</v>
      </c>
      <c r="B163" s="240" t="s">
        <v>692</v>
      </c>
      <c r="C163" s="240" t="s">
        <v>170</v>
      </c>
      <c r="D163" s="240" t="s">
        <v>154</v>
      </c>
      <c r="E163" s="239">
        <v>110000</v>
      </c>
      <c r="F163" s="211"/>
    </row>
    <row r="164" spans="1:6" ht="25.5">
      <c r="A164" s="241" t="s">
        <v>722</v>
      </c>
      <c r="B164" s="240" t="s">
        <v>692</v>
      </c>
      <c r="C164" s="240" t="s">
        <v>170</v>
      </c>
      <c r="D164" s="240" t="s">
        <v>78</v>
      </c>
      <c r="E164" s="239">
        <v>110000</v>
      </c>
      <c r="F164" s="211"/>
    </row>
    <row r="165" spans="1:6" ht="25.5">
      <c r="A165" s="241" t="s">
        <v>754</v>
      </c>
      <c r="B165" s="240" t="s">
        <v>692</v>
      </c>
      <c r="C165" s="240" t="s">
        <v>170</v>
      </c>
      <c r="D165" s="240" t="s">
        <v>29</v>
      </c>
      <c r="E165" s="239">
        <v>110000</v>
      </c>
      <c r="F165" s="211"/>
    </row>
    <row r="166" spans="1:6" ht="25.5">
      <c r="A166" s="241" t="s">
        <v>603</v>
      </c>
      <c r="B166" s="240" t="s">
        <v>513</v>
      </c>
      <c r="C166" s="240" t="s">
        <v>201</v>
      </c>
      <c r="D166" s="240" t="s">
        <v>154</v>
      </c>
      <c r="E166" s="239">
        <v>1000</v>
      </c>
      <c r="F166" s="211"/>
    </row>
    <row r="167" spans="1:6" ht="51">
      <c r="A167" s="241" t="s">
        <v>753</v>
      </c>
      <c r="B167" s="240" t="s">
        <v>693</v>
      </c>
      <c r="C167" s="240" t="s">
        <v>201</v>
      </c>
      <c r="D167" s="240" t="s">
        <v>154</v>
      </c>
      <c r="E167" s="239">
        <v>1000</v>
      </c>
      <c r="F167" s="211"/>
    </row>
    <row r="168" spans="1:6" ht="25.5">
      <c r="A168" s="241" t="s">
        <v>717</v>
      </c>
      <c r="B168" s="240" t="s">
        <v>693</v>
      </c>
      <c r="C168" s="240" t="s">
        <v>169</v>
      </c>
      <c r="D168" s="240" t="s">
        <v>154</v>
      </c>
      <c r="E168" s="239">
        <v>1000</v>
      </c>
      <c r="F168" s="211"/>
    </row>
    <row r="169" spans="1:6" ht="25.5">
      <c r="A169" s="241" t="s">
        <v>718</v>
      </c>
      <c r="B169" s="240" t="s">
        <v>693</v>
      </c>
      <c r="C169" s="240" t="s">
        <v>170</v>
      </c>
      <c r="D169" s="240" t="s">
        <v>154</v>
      </c>
      <c r="E169" s="239">
        <v>1000</v>
      </c>
      <c r="F169" s="211"/>
    </row>
    <row r="170" spans="1:6" ht="25.5">
      <c r="A170" s="241" t="s">
        <v>722</v>
      </c>
      <c r="B170" s="240" t="s">
        <v>693</v>
      </c>
      <c r="C170" s="240" t="s">
        <v>170</v>
      </c>
      <c r="D170" s="240" t="s">
        <v>78</v>
      </c>
      <c r="E170" s="239">
        <v>1000</v>
      </c>
      <c r="F170" s="211"/>
    </row>
    <row r="171" spans="1:6" ht="25.5">
      <c r="A171" s="241" t="s">
        <v>754</v>
      </c>
      <c r="B171" s="240" t="s">
        <v>693</v>
      </c>
      <c r="C171" s="240" t="s">
        <v>170</v>
      </c>
      <c r="D171" s="240" t="s">
        <v>29</v>
      </c>
      <c r="E171" s="239">
        <v>1000</v>
      </c>
      <c r="F171" s="211"/>
    </row>
    <row r="172" spans="1:6" ht="38.25">
      <c r="A172" s="241" t="s">
        <v>604</v>
      </c>
      <c r="B172" s="240" t="s">
        <v>515</v>
      </c>
      <c r="C172" s="240" t="s">
        <v>201</v>
      </c>
      <c r="D172" s="240" t="s">
        <v>154</v>
      </c>
      <c r="E172" s="239">
        <v>60000</v>
      </c>
      <c r="F172" s="211"/>
    </row>
    <row r="173" spans="1:6" ht="51">
      <c r="A173" s="241" t="s">
        <v>753</v>
      </c>
      <c r="B173" s="240" t="s">
        <v>694</v>
      </c>
      <c r="C173" s="240" t="s">
        <v>201</v>
      </c>
      <c r="D173" s="240" t="s">
        <v>154</v>
      </c>
      <c r="E173" s="239">
        <v>60000</v>
      </c>
      <c r="F173" s="211"/>
    </row>
    <row r="174" spans="1:6" ht="25.5">
      <c r="A174" s="241" t="s">
        <v>717</v>
      </c>
      <c r="B174" s="240" t="s">
        <v>694</v>
      </c>
      <c r="C174" s="240" t="s">
        <v>169</v>
      </c>
      <c r="D174" s="240" t="s">
        <v>154</v>
      </c>
      <c r="E174" s="239">
        <v>60000</v>
      </c>
      <c r="F174" s="211"/>
    </row>
    <row r="175" spans="1:6" ht="25.5">
      <c r="A175" s="241" t="s">
        <v>718</v>
      </c>
      <c r="B175" s="240" t="s">
        <v>694</v>
      </c>
      <c r="C175" s="240" t="s">
        <v>170</v>
      </c>
      <c r="D175" s="240" t="s">
        <v>154</v>
      </c>
      <c r="E175" s="239">
        <v>60000</v>
      </c>
      <c r="F175" s="211"/>
    </row>
    <row r="176" spans="1:6" ht="25.5">
      <c r="A176" s="241" t="s">
        <v>722</v>
      </c>
      <c r="B176" s="240" t="s">
        <v>694</v>
      </c>
      <c r="C176" s="240" t="s">
        <v>170</v>
      </c>
      <c r="D176" s="240" t="s">
        <v>78</v>
      </c>
      <c r="E176" s="239">
        <v>60000</v>
      </c>
      <c r="F176" s="211"/>
    </row>
    <row r="177" spans="1:6" ht="25.5">
      <c r="A177" s="241" t="s">
        <v>754</v>
      </c>
      <c r="B177" s="240" t="s">
        <v>694</v>
      </c>
      <c r="C177" s="240" t="s">
        <v>170</v>
      </c>
      <c r="D177" s="240" t="s">
        <v>29</v>
      </c>
      <c r="E177" s="239">
        <v>60000</v>
      </c>
      <c r="F177" s="211"/>
    </row>
    <row r="178" spans="1:6" ht="25.5">
      <c r="A178" s="241" t="s">
        <v>605</v>
      </c>
      <c r="B178" s="240" t="s">
        <v>517</v>
      </c>
      <c r="C178" s="240" t="s">
        <v>201</v>
      </c>
      <c r="D178" s="240" t="s">
        <v>154</v>
      </c>
      <c r="E178" s="239">
        <v>200000</v>
      </c>
      <c r="F178" s="211"/>
    </row>
    <row r="179" spans="1:6" ht="51">
      <c r="A179" s="241" t="s">
        <v>753</v>
      </c>
      <c r="B179" s="240" t="s">
        <v>695</v>
      </c>
      <c r="C179" s="240" t="s">
        <v>201</v>
      </c>
      <c r="D179" s="240" t="s">
        <v>154</v>
      </c>
      <c r="E179" s="239">
        <v>200000</v>
      </c>
      <c r="F179" s="211"/>
    </row>
    <row r="180" spans="1:6" ht="25.5">
      <c r="A180" s="241" t="s">
        <v>717</v>
      </c>
      <c r="B180" s="240" t="s">
        <v>695</v>
      </c>
      <c r="C180" s="240" t="s">
        <v>169</v>
      </c>
      <c r="D180" s="240" t="s">
        <v>154</v>
      </c>
      <c r="E180" s="239">
        <v>196000</v>
      </c>
      <c r="F180" s="211"/>
    </row>
    <row r="181" spans="1:6" ht="25.5">
      <c r="A181" s="241" t="s">
        <v>718</v>
      </c>
      <c r="B181" s="240" t="s">
        <v>695</v>
      </c>
      <c r="C181" s="240" t="s">
        <v>170</v>
      </c>
      <c r="D181" s="240" t="s">
        <v>154</v>
      </c>
      <c r="E181" s="239">
        <v>196000</v>
      </c>
      <c r="F181" s="211"/>
    </row>
    <row r="182" spans="1:6" ht="25.5">
      <c r="A182" s="241" t="s">
        <v>722</v>
      </c>
      <c r="B182" s="240" t="s">
        <v>695</v>
      </c>
      <c r="C182" s="240" t="s">
        <v>170</v>
      </c>
      <c r="D182" s="240" t="s">
        <v>78</v>
      </c>
      <c r="E182" s="239">
        <v>196000</v>
      </c>
      <c r="F182" s="211"/>
    </row>
    <row r="183" spans="1:6" ht="25.5">
      <c r="A183" s="241" t="s">
        <v>754</v>
      </c>
      <c r="B183" s="240" t="s">
        <v>695</v>
      </c>
      <c r="C183" s="240" t="s">
        <v>170</v>
      </c>
      <c r="D183" s="240" t="s">
        <v>29</v>
      </c>
      <c r="E183" s="239">
        <v>196000</v>
      </c>
      <c r="F183" s="211"/>
    </row>
    <row r="184" spans="1:6">
      <c r="A184" s="241" t="s">
        <v>731</v>
      </c>
      <c r="B184" s="240" t="s">
        <v>695</v>
      </c>
      <c r="C184" s="240" t="s">
        <v>203</v>
      </c>
      <c r="D184" s="240" t="s">
        <v>154</v>
      </c>
      <c r="E184" s="239">
        <v>4000</v>
      </c>
      <c r="F184" s="211"/>
    </row>
    <row r="185" spans="1:6">
      <c r="A185" s="241" t="s">
        <v>732</v>
      </c>
      <c r="B185" s="240" t="s">
        <v>695</v>
      </c>
      <c r="C185" s="240" t="s">
        <v>171</v>
      </c>
      <c r="D185" s="240" t="s">
        <v>154</v>
      </c>
      <c r="E185" s="239">
        <v>4000</v>
      </c>
      <c r="F185" s="211"/>
    </row>
    <row r="186" spans="1:6" ht="25.5">
      <c r="A186" s="241" t="s">
        <v>722</v>
      </c>
      <c r="B186" s="240" t="s">
        <v>695</v>
      </c>
      <c r="C186" s="240" t="s">
        <v>171</v>
      </c>
      <c r="D186" s="240" t="s">
        <v>78</v>
      </c>
      <c r="E186" s="239">
        <v>4000</v>
      </c>
      <c r="F186" s="211"/>
    </row>
    <row r="187" spans="1:6" ht="25.5">
      <c r="A187" s="241" t="s">
        <v>754</v>
      </c>
      <c r="B187" s="240" t="s">
        <v>695</v>
      </c>
      <c r="C187" s="240" t="s">
        <v>171</v>
      </c>
      <c r="D187" s="240" t="s">
        <v>29</v>
      </c>
      <c r="E187" s="239">
        <v>4000</v>
      </c>
      <c r="F187" s="211"/>
    </row>
    <row r="188" spans="1:6" ht="38.25">
      <c r="A188" s="241" t="s">
        <v>606</v>
      </c>
      <c r="B188" s="240" t="s">
        <v>220</v>
      </c>
      <c r="C188" s="240" t="s">
        <v>201</v>
      </c>
      <c r="D188" s="240" t="s">
        <v>154</v>
      </c>
      <c r="E188" s="239">
        <v>1041362.81</v>
      </c>
      <c r="F188" s="211"/>
    </row>
    <row r="189" spans="1:6" ht="38.25">
      <c r="A189" s="241" t="s">
        <v>607</v>
      </c>
      <c r="B189" s="240" t="s">
        <v>224</v>
      </c>
      <c r="C189" s="240" t="s">
        <v>201</v>
      </c>
      <c r="D189" s="240" t="s">
        <v>154</v>
      </c>
      <c r="E189" s="239">
        <v>600275.25</v>
      </c>
      <c r="F189" s="211"/>
    </row>
    <row r="190" spans="1:6" ht="38.25">
      <c r="A190" s="241" t="s">
        <v>608</v>
      </c>
      <c r="B190" s="240" t="s">
        <v>523</v>
      </c>
      <c r="C190" s="240" t="s">
        <v>201</v>
      </c>
      <c r="D190" s="240" t="s">
        <v>154</v>
      </c>
      <c r="E190" s="239">
        <v>600275.25</v>
      </c>
      <c r="F190" s="211"/>
    </row>
    <row r="191" spans="1:6" ht="51">
      <c r="A191" s="241" t="s">
        <v>756</v>
      </c>
      <c r="B191" s="240" t="s">
        <v>698</v>
      </c>
      <c r="C191" s="240" t="s">
        <v>201</v>
      </c>
      <c r="D191" s="240" t="s">
        <v>154</v>
      </c>
      <c r="E191" s="239">
        <v>600275.25</v>
      </c>
      <c r="F191" s="211"/>
    </row>
    <row r="192" spans="1:6" ht="25.5">
      <c r="A192" s="241" t="s">
        <v>749</v>
      </c>
      <c r="B192" s="240" t="s">
        <v>698</v>
      </c>
      <c r="C192" s="240" t="s">
        <v>85</v>
      </c>
      <c r="D192" s="240" t="s">
        <v>154</v>
      </c>
      <c r="E192" s="239">
        <v>600275.25</v>
      </c>
      <c r="F192" s="211"/>
    </row>
    <row r="193" spans="1:6">
      <c r="A193" s="241" t="s">
        <v>750</v>
      </c>
      <c r="B193" s="240" t="s">
        <v>698</v>
      </c>
      <c r="C193" s="240" t="s">
        <v>147</v>
      </c>
      <c r="D193" s="240" t="s">
        <v>154</v>
      </c>
      <c r="E193" s="239">
        <v>600275.25</v>
      </c>
      <c r="F193" s="211"/>
    </row>
    <row r="194" spans="1:6">
      <c r="A194" s="241" t="s">
        <v>741</v>
      </c>
      <c r="B194" s="240" t="s">
        <v>698</v>
      </c>
      <c r="C194" s="240" t="s">
        <v>147</v>
      </c>
      <c r="D194" s="240" t="s">
        <v>30</v>
      </c>
      <c r="E194" s="239">
        <v>600275.25</v>
      </c>
      <c r="F194" s="211"/>
    </row>
    <row r="195" spans="1:6">
      <c r="A195" s="241" t="s">
        <v>757</v>
      </c>
      <c r="B195" s="240" t="s">
        <v>698</v>
      </c>
      <c r="C195" s="240" t="s">
        <v>147</v>
      </c>
      <c r="D195" s="240" t="s">
        <v>87</v>
      </c>
      <c r="E195" s="239">
        <v>600275.25</v>
      </c>
      <c r="F195" s="211"/>
    </row>
    <row r="196" spans="1:6" ht="38.25">
      <c r="A196" s="241" t="s">
        <v>609</v>
      </c>
      <c r="B196" s="240" t="s">
        <v>222</v>
      </c>
      <c r="C196" s="240" t="s">
        <v>201</v>
      </c>
      <c r="D196" s="240" t="s">
        <v>154</v>
      </c>
      <c r="E196" s="239">
        <v>441087.56</v>
      </c>
      <c r="F196" s="211"/>
    </row>
    <row r="197" spans="1:6" ht="51">
      <c r="A197" s="241" t="s">
        <v>915</v>
      </c>
      <c r="B197" s="240" t="s">
        <v>525</v>
      </c>
      <c r="C197" s="240" t="s">
        <v>201</v>
      </c>
      <c r="D197" s="240" t="s">
        <v>154</v>
      </c>
      <c r="E197" s="239">
        <v>250000</v>
      </c>
      <c r="F197" s="211"/>
    </row>
    <row r="198" spans="1:6" ht="63.75">
      <c r="A198" s="241" t="s">
        <v>758</v>
      </c>
      <c r="B198" s="240" t="s">
        <v>700</v>
      </c>
      <c r="C198" s="240" t="s">
        <v>201</v>
      </c>
      <c r="D198" s="240" t="s">
        <v>154</v>
      </c>
      <c r="E198" s="239">
        <v>250000</v>
      </c>
      <c r="F198" s="211"/>
    </row>
    <row r="199" spans="1:6" ht="25.5">
      <c r="A199" s="241" t="s">
        <v>749</v>
      </c>
      <c r="B199" s="240" t="s">
        <v>700</v>
      </c>
      <c r="C199" s="240" t="s">
        <v>85</v>
      </c>
      <c r="D199" s="240" t="s">
        <v>154</v>
      </c>
      <c r="E199" s="239">
        <v>250000</v>
      </c>
      <c r="F199" s="211"/>
    </row>
    <row r="200" spans="1:6">
      <c r="A200" s="241" t="s">
        <v>750</v>
      </c>
      <c r="B200" s="240" t="s">
        <v>700</v>
      </c>
      <c r="C200" s="240" t="s">
        <v>147</v>
      </c>
      <c r="D200" s="240" t="s">
        <v>154</v>
      </c>
      <c r="E200" s="239">
        <v>250000</v>
      </c>
      <c r="F200" s="211"/>
    </row>
    <row r="201" spans="1:6">
      <c r="A201" s="241" t="s">
        <v>741</v>
      </c>
      <c r="B201" s="240" t="s">
        <v>700</v>
      </c>
      <c r="C201" s="240" t="s">
        <v>147</v>
      </c>
      <c r="D201" s="240" t="s">
        <v>30</v>
      </c>
      <c r="E201" s="239">
        <v>250000</v>
      </c>
      <c r="F201" s="211"/>
    </row>
    <row r="202" spans="1:6">
      <c r="A202" s="241" t="s">
        <v>757</v>
      </c>
      <c r="B202" s="240" t="s">
        <v>700</v>
      </c>
      <c r="C202" s="240" t="s">
        <v>147</v>
      </c>
      <c r="D202" s="240" t="s">
        <v>87</v>
      </c>
      <c r="E202" s="239">
        <v>250000</v>
      </c>
      <c r="F202" s="211"/>
    </row>
    <row r="203" spans="1:6" ht="38.25">
      <c r="A203" s="241" t="s">
        <v>610</v>
      </c>
      <c r="B203" s="240" t="s">
        <v>527</v>
      </c>
      <c r="C203" s="240" t="s">
        <v>201</v>
      </c>
      <c r="D203" s="240" t="s">
        <v>154</v>
      </c>
      <c r="E203" s="239">
        <v>191087.56</v>
      </c>
      <c r="F203" s="211"/>
    </row>
    <row r="204" spans="1:6" ht="51">
      <c r="A204" s="241" t="s">
        <v>759</v>
      </c>
      <c r="B204" s="240" t="s">
        <v>702</v>
      </c>
      <c r="C204" s="240" t="s">
        <v>201</v>
      </c>
      <c r="D204" s="240" t="s">
        <v>154</v>
      </c>
      <c r="E204" s="239">
        <v>191087.56</v>
      </c>
      <c r="F204" s="211"/>
    </row>
    <row r="205" spans="1:6" ht="25.5">
      <c r="A205" s="241" t="s">
        <v>749</v>
      </c>
      <c r="B205" s="240" t="s">
        <v>702</v>
      </c>
      <c r="C205" s="240" t="s">
        <v>85</v>
      </c>
      <c r="D205" s="240" t="s">
        <v>154</v>
      </c>
      <c r="E205" s="239">
        <v>191087.56</v>
      </c>
      <c r="F205" s="211"/>
    </row>
    <row r="206" spans="1:6">
      <c r="A206" s="241" t="s">
        <v>750</v>
      </c>
      <c r="B206" s="240" t="s">
        <v>702</v>
      </c>
      <c r="C206" s="240" t="s">
        <v>147</v>
      </c>
      <c r="D206" s="240" t="s">
        <v>154</v>
      </c>
      <c r="E206" s="239">
        <v>191087.56</v>
      </c>
      <c r="F206" s="211"/>
    </row>
    <row r="207" spans="1:6">
      <c r="A207" s="241" t="s">
        <v>741</v>
      </c>
      <c r="B207" s="240" t="s">
        <v>702</v>
      </c>
      <c r="C207" s="240" t="s">
        <v>147</v>
      </c>
      <c r="D207" s="240" t="s">
        <v>30</v>
      </c>
      <c r="E207" s="239">
        <v>191087.56</v>
      </c>
      <c r="F207" s="211"/>
    </row>
    <row r="208" spans="1:6">
      <c r="A208" s="241" t="s">
        <v>757</v>
      </c>
      <c r="B208" s="240" t="s">
        <v>702</v>
      </c>
      <c r="C208" s="240" t="s">
        <v>147</v>
      </c>
      <c r="D208" s="240" t="s">
        <v>87</v>
      </c>
      <c r="E208" s="239">
        <v>191087.56</v>
      </c>
      <c r="F208" s="211"/>
    </row>
    <row r="209" spans="1:6" ht="38.25">
      <c r="A209" s="241" t="s">
        <v>611</v>
      </c>
      <c r="B209" s="240" t="s">
        <v>215</v>
      </c>
      <c r="C209" s="240" t="s">
        <v>201</v>
      </c>
      <c r="D209" s="240" t="s">
        <v>154</v>
      </c>
      <c r="E209" s="239">
        <v>14975829.59</v>
      </c>
      <c r="F209" s="211"/>
    </row>
    <row r="210" spans="1:6" ht="25.5">
      <c r="A210" s="241" t="s">
        <v>612</v>
      </c>
      <c r="B210" s="240" t="s">
        <v>217</v>
      </c>
      <c r="C210" s="240" t="s">
        <v>201</v>
      </c>
      <c r="D210" s="240" t="s">
        <v>154</v>
      </c>
      <c r="E210" s="239">
        <v>3830000</v>
      </c>
      <c r="F210" s="211"/>
    </row>
    <row r="211" spans="1:6" ht="25.5">
      <c r="A211" s="241" t="s">
        <v>613</v>
      </c>
      <c r="B211" s="240" t="s">
        <v>544</v>
      </c>
      <c r="C211" s="240" t="s">
        <v>201</v>
      </c>
      <c r="D211" s="240" t="s">
        <v>154</v>
      </c>
      <c r="E211" s="239">
        <v>150000</v>
      </c>
      <c r="F211" s="211"/>
    </row>
    <row r="212" spans="1:6" ht="38.25">
      <c r="A212" s="241" t="s">
        <v>760</v>
      </c>
      <c r="B212" s="240" t="s">
        <v>711</v>
      </c>
      <c r="C212" s="240" t="s">
        <v>201</v>
      </c>
      <c r="D212" s="240" t="s">
        <v>154</v>
      </c>
      <c r="E212" s="239">
        <v>150000</v>
      </c>
      <c r="F212" s="211"/>
    </row>
    <row r="213" spans="1:6" ht="25.5">
      <c r="A213" s="241" t="s">
        <v>749</v>
      </c>
      <c r="B213" s="240" t="s">
        <v>711</v>
      </c>
      <c r="C213" s="240" t="s">
        <v>85</v>
      </c>
      <c r="D213" s="240" t="s">
        <v>154</v>
      </c>
      <c r="E213" s="239">
        <v>150000</v>
      </c>
      <c r="F213" s="211"/>
    </row>
    <row r="214" spans="1:6">
      <c r="A214" s="241" t="s">
        <v>750</v>
      </c>
      <c r="B214" s="240" t="s">
        <v>711</v>
      </c>
      <c r="C214" s="240" t="s">
        <v>147</v>
      </c>
      <c r="D214" s="240" t="s">
        <v>154</v>
      </c>
      <c r="E214" s="239">
        <v>150000</v>
      </c>
      <c r="F214" s="212"/>
    </row>
    <row r="215" spans="1:6">
      <c r="A215" s="241" t="s">
        <v>761</v>
      </c>
      <c r="B215" s="240" t="s">
        <v>711</v>
      </c>
      <c r="C215" s="240" t="s">
        <v>147</v>
      </c>
      <c r="D215" s="240" t="s">
        <v>152</v>
      </c>
      <c r="E215" s="239">
        <v>150000</v>
      </c>
      <c r="F215" s="212"/>
    </row>
    <row r="216" spans="1:6">
      <c r="A216" s="241" t="s">
        <v>763</v>
      </c>
      <c r="B216" s="240" t="s">
        <v>711</v>
      </c>
      <c r="C216" s="240" t="s">
        <v>147</v>
      </c>
      <c r="D216" s="240" t="s">
        <v>15</v>
      </c>
      <c r="E216" s="239">
        <v>150000</v>
      </c>
      <c r="F216" s="212"/>
    </row>
    <row r="217" spans="1:6">
      <c r="A217" s="241" t="s">
        <v>614</v>
      </c>
      <c r="B217" s="240" t="s">
        <v>550</v>
      </c>
      <c r="C217" s="240" t="s">
        <v>201</v>
      </c>
      <c r="D217" s="240" t="s">
        <v>154</v>
      </c>
      <c r="E217" s="239">
        <v>1080000</v>
      </c>
      <c r="F217" s="212"/>
    </row>
    <row r="218" spans="1:6" ht="38.25">
      <c r="A218" s="241" t="s">
        <v>760</v>
      </c>
      <c r="B218" s="240" t="s">
        <v>551</v>
      </c>
      <c r="C218" s="240" t="s">
        <v>201</v>
      </c>
      <c r="D218" s="240" t="s">
        <v>154</v>
      </c>
      <c r="E218" s="239">
        <v>1080000</v>
      </c>
      <c r="F218" s="212"/>
    </row>
    <row r="219" spans="1:6" ht="25.5">
      <c r="A219" s="241" t="s">
        <v>749</v>
      </c>
      <c r="B219" s="240" t="s">
        <v>551</v>
      </c>
      <c r="C219" s="240" t="s">
        <v>85</v>
      </c>
      <c r="D219" s="240" t="s">
        <v>154</v>
      </c>
      <c r="E219" s="239">
        <v>1080000</v>
      </c>
      <c r="F219" s="212"/>
    </row>
    <row r="220" spans="1:6">
      <c r="A220" s="241" t="s">
        <v>750</v>
      </c>
      <c r="B220" s="240" t="s">
        <v>551</v>
      </c>
      <c r="C220" s="240" t="s">
        <v>147</v>
      </c>
      <c r="D220" s="240" t="s">
        <v>154</v>
      </c>
      <c r="E220" s="239">
        <v>1080000</v>
      </c>
      <c r="F220" s="212"/>
    </row>
    <row r="221" spans="1:6">
      <c r="A221" s="241" t="s">
        <v>761</v>
      </c>
      <c r="B221" s="240" t="s">
        <v>551</v>
      </c>
      <c r="C221" s="240" t="s">
        <v>147</v>
      </c>
      <c r="D221" s="240" t="s">
        <v>152</v>
      </c>
      <c r="E221" s="239">
        <v>1080000</v>
      </c>
      <c r="F221" s="212"/>
    </row>
    <row r="222" spans="1:6">
      <c r="A222" s="241" t="s">
        <v>763</v>
      </c>
      <c r="B222" s="240" t="s">
        <v>551</v>
      </c>
      <c r="C222" s="240" t="s">
        <v>147</v>
      </c>
      <c r="D222" s="240" t="s">
        <v>15</v>
      </c>
      <c r="E222" s="239">
        <v>1080000</v>
      </c>
      <c r="F222" s="212"/>
    </row>
    <row r="223" spans="1:6" ht="25.5">
      <c r="A223" s="241" t="s">
        <v>944</v>
      </c>
      <c r="B223" s="240" t="s">
        <v>941</v>
      </c>
      <c r="C223" s="240" t="s">
        <v>201</v>
      </c>
      <c r="D223" s="240" t="s">
        <v>154</v>
      </c>
      <c r="E223" s="239">
        <v>2600000</v>
      </c>
      <c r="F223" s="212"/>
    </row>
    <row r="224" spans="1:6" ht="38.25">
      <c r="A224" s="241" t="s">
        <v>760</v>
      </c>
      <c r="B224" s="240" t="s">
        <v>942</v>
      </c>
      <c r="C224" s="240" t="s">
        <v>201</v>
      </c>
      <c r="D224" s="240" t="s">
        <v>154</v>
      </c>
      <c r="E224" s="239">
        <v>2600000</v>
      </c>
      <c r="F224" s="212"/>
    </row>
    <row r="225" spans="1:6" ht="25.5">
      <c r="A225" s="241" t="s">
        <v>749</v>
      </c>
      <c r="B225" s="240" t="s">
        <v>942</v>
      </c>
      <c r="C225" s="240" t="s">
        <v>85</v>
      </c>
      <c r="D225" s="240" t="s">
        <v>154</v>
      </c>
      <c r="E225" s="239">
        <v>2600000</v>
      </c>
      <c r="F225" s="212"/>
    </row>
    <row r="226" spans="1:6">
      <c r="A226" s="241" t="s">
        <v>750</v>
      </c>
      <c r="B226" s="240" t="s">
        <v>942</v>
      </c>
      <c r="C226" s="240" t="s">
        <v>147</v>
      </c>
      <c r="D226" s="240" t="s">
        <v>154</v>
      </c>
      <c r="E226" s="239">
        <v>2600000</v>
      </c>
      <c r="F226" s="212"/>
    </row>
    <row r="227" spans="1:6">
      <c r="A227" s="241" t="s">
        <v>761</v>
      </c>
      <c r="B227" s="240" t="s">
        <v>942</v>
      </c>
      <c r="C227" s="240" t="s">
        <v>147</v>
      </c>
      <c r="D227" s="240" t="s">
        <v>152</v>
      </c>
      <c r="E227" s="239">
        <v>2600000</v>
      </c>
      <c r="F227" s="212"/>
    </row>
    <row r="228" spans="1:6">
      <c r="A228" s="241" t="s">
        <v>763</v>
      </c>
      <c r="B228" s="240" t="s">
        <v>942</v>
      </c>
      <c r="C228" s="240" t="s">
        <v>147</v>
      </c>
      <c r="D228" s="240" t="s">
        <v>15</v>
      </c>
      <c r="E228" s="239">
        <v>2600000</v>
      </c>
    </row>
    <row r="229" spans="1:6" ht="38.25">
      <c r="A229" s="241" t="s">
        <v>616</v>
      </c>
      <c r="B229" s="240" t="s">
        <v>216</v>
      </c>
      <c r="C229" s="240" t="s">
        <v>201</v>
      </c>
      <c r="D229" s="240" t="s">
        <v>154</v>
      </c>
      <c r="E229" s="239">
        <v>3721391.19</v>
      </c>
    </row>
    <row r="230" spans="1:6" ht="38.25">
      <c r="A230" s="241" t="s">
        <v>617</v>
      </c>
      <c r="B230" s="240" t="s">
        <v>530</v>
      </c>
      <c r="C230" s="240" t="s">
        <v>201</v>
      </c>
      <c r="D230" s="240" t="s">
        <v>154</v>
      </c>
      <c r="E230" s="239">
        <v>3721391.19</v>
      </c>
    </row>
    <row r="231" spans="1:6" ht="51">
      <c r="A231" s="241" t="s">
        <v>766</v>
      </c>
      <c r="B231" s="240" t="s">
        <v>707</v>
      </c>
      <c r="C231" s="240" t="s">
        <v>201</v>
      </c>
      <c r="D231" s="240" t="s">
        <v>154</v>
      </c>
      <c r="E231" s="239">
        <v>3721391.19</v>
      </c>
    </row>
    <row r="232" spans="1:6" ht="25.5">
      <c r="A232" s="241" t="s">
        <v>749</v>
      </c>
      <c r="B232" s="240" t="s">
        <v>707</v>
      </c>
      <c r="C232" s="240" t="s">
        <v>85</v>
      </c>
      <c r="D232" s="240" t="s">
        <v>154</v>
      </c>
      <c r="E232" s="239">
        <v>3721391.19</v>
      </c>
    </row>
    <row r="233" spans="1:6">
      <c r="A233" s="241" t="s">
        <v>750</v>
      </c>
      <c r="B233" s="240" t="s">
        <v>707</v>
      </c>
      <c r="C233" s="240" t="s">
        <v>147</v>
      </c>
      <c r="D233" s="240" t="s">
        <v>154</v>
      </c>
      <c r="E233" s="239">
        <v>3721391.19</v>
      </c>
    </row>
    <row r="234" spans="1:6">
      <c r="A234" s="241" t="s">
        <v>741</v>
      </c>
      <c r="B234" s="240" t="s">
        <v>707</v>
      </c>
      <c r="C234" s="240" t="s">
        <v>147</v>
      </c>
      <c r="D234" s="240" t="s">
        <v>30</v>
      </c>
      <c r="E234" s="239">
        <v>3721391.19</v>
      </c>
    </row>
    <row r="235" spans="1:6">
      <c r="A235" s="241" t="s">
        <v>767</v>
      </c>
      <c r="B235" s="240" t="s">
        <v>707</v>
      </c>
      <c r="C235" s="240" t="s">
        <v>147</v>
      </c>
      <c r="D235" s="240" t="s">
        <v>91</v>
      </c>
      <c r="E235" s="239">
        <v>3721391.19</v>
      </c>
    </row>
    <row r="236" spans="1:6" ht="25.5">
      <c r="A236" s="241" t="s">
        <v>618</v>
      </c>
      <c r="B236" s="240" t="s">
        <v>532</v>
      </c>
      <c r="C236" s="240" t="s">
        <v>201</v>
      </c>
      <c r="D236" s="240" t="s">
        <v>154</v>
      </c>
      <c r="E236" s="239">
        <v>7424438.4000000004</v>
      </c>
    </row>
    <row r="237" spans="1:6" ht="25.5">
      <c r="A237" s="241" t="s">
        <v>619</v>
      </c>
      <c r="B237" s="240" t="s">
        <v>534</v>
      </c>
      <c r="C237" s="240" t="s">
        <v>201</v>
      </c>
      <c r="D237" s="240" t="s">
        <v>154</v>
      </c>
      <c r="E237" s="239">
        <v>157300</v>
      </c>
    </row>
    <row r="238" spans="1:6" ht="89.25">
      <c r="A238" s="241" t="s">
        <v>888</v>
      </c>
      <c r="B238" s="240" t="s">
        <v>708</v>
      </c>
      <c r="C238" s="240" t="s">
        <v>201</v>
      </c>
      <c r="D238" s="240" t="s">
        <v>154</v>
      </c>
      <c r="E238" s="239">
        <v>157300</v>
      </c>
    </row>
    <row r="239" spans="1:6" ht="25.5">
      <c r="A239" s="241" t="s">
        <v>749</v>
      </c>
      <c r="B239" s="240" t="s">
        <v>708</v>
      </c>
      <c r="C239" s="240" t="s">
        <v>85</v>
      </c>
      <c r="D239" s="240" t="s">
        <v>154</v>
      </c>
      <c r="E239" s="239">
        <v>157300</v>
      </c>
    </row>
    <row r="240" spans="1:6">
      <c r="A240" s="241" t="s">
        <v>750</v>
      </c>
      <c r="B240" s="240" t="s">
        <v>708</v>
      </c>
      <c r="C240" s="240" t="s">
        <v>147</v>
      </c>
      <c r="D240" s="240" t="s">
        <v>154</v>
      </c>
      <c r="E240" s="239">
        <v>157300</v>
      </c>
    </row>
    <row r="241" spans="1:5">
      <c r="A241" s="241" t="s">
        <v>761</v>
      </c>
      <c r="B241" s="240" t="s">
        <v>708</v>
      </c>
      <c r="C241" s="240" t="s">
        <v>147</v>
      </c>
      <c r="D241" s="240" t="s">
        <v>152</v>
      </c>
      <c r="E241" s="239">
        <v>157300</v>
      </c>
    </row>
    <row r="242" spans="1:5">
      <c r="A242" s="241" t="s">
        <v>762</v>
      </c>
      <c r="B242" s="240" t="s">
        <v>708</v>
      </c>
      <c r="C242" s="240" t="s">
        <v>147</v>
      </c>
      <c r="D242" s="240" t="s">
        <v>97</v>
      </c>
      <c r="E242" s="239">
        <v>157300</v>
      </c>
    </row>
    <row r="243" spans="1:5" ht="38.25">
      <c r="A243" s="241" t="s">
        <v>620</v>
      </c>
      <c r="B243" s="240" t="s">
        <v>536</v>
      </c>
      <c r="C243" s="240" t="s">
        <v>201</v>
      </c>
      <c r="D243" s="240" t="s">
        <v>154</v>
      </c>
      <c r="E243" s="239">
        <v>350000</v>
      </c>
    </row>
    <row r="244" spans="1:5" ht="51">
      <c r="A244" s="241" t="s">
        <v>769</v>
      </c>
      <c r="B244" s="240" t="s">
        <v>709</v>
      </c>
      <c r="C244" s="240" t="s">
        <v>201</v>
      </c>
      <c r="D244" s="240" t="s">
        <v>154</v>
      </c>
      <c r="E244" s="239">
        <v>350000</v>
      </c>
    </row>
    <row r="245" spans="1:5" ht="25.5">
      <c r="A245" s="241" t="s">
        <v>749</v>
      </c>
      <c r="B245" s="240" t="s">
        <v>709</v>
      </c>
      <c r="C245" s="240" t="s">
        <v>85</v>
      </c>
      <c r="D245" s="240" t="s">
        <v>154</v>
      </c>
      <c r="E245" s="239">
        <v>350000</v>
      </c>
    </row>
    <row r="246" spans="1:5">
      <c r="A246" s="241" t="s">
        <v>750</v>
      </c>
      <c r="B246" s="240" t="s">
        <v>709</v>
      </c>
      <c r="C246" s="240" t="s">
        <v>147</v>
      </c>
      <c r="D246" s="240" t="s">
        <v>154</v>
      </c>
      <c r="E246" s="239">
        <v>350000</v>
      </c>
    </row>
    <row r="247" spans="1:5">
      <c r="A247" s="241" t="s">
        <v>761</v>
      </c>
      <c r="B247" s="240" t="s">
        <v>709</v>
      </c>
      <c r="C247" s="240" t="s">
        <v>147</v>
      </c>
      <c r="D247" s="240" t="s">
        <v>152</v>
      </c>
      <c r="E247" s="239">
        <v>350000</v>
      </c>
    </row>
    <row r="248" spans="1:5">
      <c r="A248" s="241" t="s">
        <v>768</v>
      </c>
      <c r="B248" s="240" t="s">
        <v>709</v>
      </c>
      <c r="C248" s="240" t="s">
        <v>147</v>
      </c>
      <c r="D248" s="240" t="s">
        <v>153</v>
      </c>
      <c r="E248" s="239">
        <v>350000</v>
      </c>
    </row>
    <row r="249" spans="1:5" ht="51">
      <c r="A249" s="241" t="s">
        <v>621</v>
      </c>
      <c r="B249" s="240" t="s">
        <v>547</v>
      </c>
      <c r="C249" s="240" t="s">
        <v>201</v>
      </c>
      <c r="D249" s="240" t="s">
        <v>154</v>
      </c>
      <c r="E249" s="239">
        <v>300000</v>
      </c>
    </row>
    <row r="250" spans="1:5" ht="51">
      <c r="A250" s="241" t="s">
        <v>769</v>
      </c>
      <c r="B250" s="240" t="s">
        <v>548</v>
      </c>
      <c r="C250" s="240" t="s">
        <v>201</v>
      </c>
      <c r="D250" s="240" t="s">
        <v>154</v>
      </c>
      <c r="E250" s="239">
        <v>300000</v>
      </c>
    </row>
    <row r="251" spans="1:5" ht="25.5">
      <c r="A251" s="241" t="s">
        <v>749</v>
      </c>
      <c r="B251" s="240" t="s">
        <v>548</v>
      </c>
      <c r="C251" s="240" t="s">
        <v>85</v>
      </c>
      <c r="D251" s="240" t="s">
        <v>154</v>
      </c>
      <c r="E251" s="239">
        <v>300000</v>
      </c>
    </row>
    <row r="252" spans="1:5">
      <c r="A252" s="241" t="s">
        <v>750</v>
      </c>
      <c r="B252" s="240" t="s">
        <v>548</v>
      </c>
      <c r="C252" s="240" t="s">
        <v>147</v>
      </c>
      <c r="D252" s="240" t="s">
        <v>154</v>
      </c>
      <c r="E252" s="239">
        <v>300000</v>
      </c>
    </row>
    <row r="253" spans="1:5">
      <c r="A253" s="241" t="s">
        <v>761</v>
      </c>
      <c r="B253" s="240" t="s">
        <v>548</v>
      </c>
      <c r="C253" s="240" t="s">
        <v>147</v>
      </c>
      <c r="D253" s="240" t="s">
        <v>152</v>
      </c>
      <c r="E253" s="239">
        <v>300000</v>
      </c>
    </row>
    <row r="254" spans="1:5">
      <c r="A254" s="241" t="s">
        <v>762</v>
      </c>
      <c r="B254" s="240" t="s">
        <v>548</v>
      </c>
      <c r="C254" s="240" t="s">
        <v>147</v>
      </c>
      <c r="D254" s="240" t="s">
        <v>97</v>
      </c>
      <c r="E254" s="239">
        <v>300000</v>
      </c>
    </row>
    <row r="255" spans="1:5">
      <c r="A255" s="241" t="s">
        <v>622</v>
      </c>
      <c r="B255" s="240" t="s">
        <v>553</v>
      </c>
      <c r="C255" s="240" t="s">
        <v>201</v>
      </c>
      <c r="D255" s="240" t="s">
        <v>154</v>
      </c>
      <c r="E255" s="239">
        <v>5547138.4000000004</v>
      </c>
    </row>
    <row r="256" spans="1:5" ht="51">
      <c r="A256" s="241" t="s">
        <v>769</v>
      </c>
      <c r="B256" s="240" t="s">
        <v>554</v>
      </c>
      <c r="C256" s="240" t="s">
        <v>201</v>
      </c>
      <c r="D256" s="240" t="s">
        <v>154</v>
      </c>
      <c r="E256" s="239">
        <v>5547138.4000000004</v>
      </c>
    </row>
    <row r="257" spans="1:5" ht="25.5">
      <c r="A257" s="241" t="s">
        <v>749</v>
      </c>
      <c r="B257" s="240" t="s">
        <v>554</v>
      </c>
      <c r="C257" s="240" t="s">
        <v>85</v>
      </c>
      <c r="D257" s="240" t="s">
        <v>154</v>
      </c>
      <c r="E257" s="239">
        <v>5547138.4000000004</v>
      </c>
    </row>
    <row r="258" spans="1:5">
      <c r="A258" s="241" t="s">
        <v>750</v>
      </c>
      <c r="B258" s="240" t="s">
        <v>554</v>
      </c>
      <c r="C258" s="240" t="s">
        <v>147</v>
      </c>
      <c r="D258" s="240" t="s">
        <v>154</v>
      </c>
      <c r="E258" s="239">
        <v>5547138.4000000004</v>
      </c>
    </row>
    <row r="259" spans="1:5">
      <c r="A259" s="241" t="s">
        <v>761</v>
      </c>
      <c r="B259" s="240" t="s">
        <v>554</v>
      </c>
      <c r="C259" s="240" t="s">
        <v>147</v>
      </c>
      <c r="D259" s="240" t="s">
        <v>152</v>
      </c>
      <c r="E259" s="239">
        <v>5547138.4000000004</v>
      </c>
    </row>
    <row r="260" spans="1:5" ht="25.5">
      <c r="A260" s="241" t="s">
        <v>770</v>
      </c>
      <c r="B260" s="240" t="s">
        <v>554</v>
      </c>
      <c r="C260" s="240" t="s">
        <v>147</v>
      </c>
      <c r="D260" s="240" t="s">
        <v>136</v>
      </c>
      <c r="E260" s="239">
        <v>5547138.4000000004</v>
      </c>
    </row>
    <row r="261" spans="1:5" ht="25.5">
      <c r="A261" s="241" t="s">
        <v>623</v>
      </c>
      <c r="B261" s="240" t="s">
        <v>556</v>
      </c>
      <c r="C261" s="240" t="s">
        <v>201</v>
      </c>
      <c r="D261" s="240" t="s">
        <v>154</v>
      </c>
      <c r="E261" s="239">
        <v>1070000</v>
      </c>
    </row>
    <row r="262" spans="1:5" ht="51">
      <c r="A262" s="241" t="s">
        <v>769</v>
      </c>
      <c r="B262" s="240" t="s">
        <v>557</v>
      </c>
      <c r="C262" s="240" t="s">
        <v>201</v>
      </c>
      <c r="D262" s="240" t="s">
        <v>154</v>
      </c>
      <c r="E262" s="239">
        <v>1070000</v>
      </c>
    </row>
    <row r="263" spans="1:5" ht="25.5">
      <c r="A263" s="241" t="s">
        <v>749</v>
      </c>
      <c r="B263" s="240" t="s">
        <v>557</v>
      </c>
      <c r="C263" s="240" t="s">
        <v>85</v>
      </c>
      <c r="D263" s="240" t="s">
        <v>154</v>
      </c>
      <c r="E263" s="239">
        <v>1070000</v>
      </c>
    </row>
    <row r="264" spans="1:5">
      <c r="A264" s="241" t="s">
        <v>750</v>
      </c>
      <c r="B264" s="240" t="s">
        <v>557</v>
      </c>
      <c r="C264" s="240" t="s">
        <v>147</v>
      </c>
      <c r="D264" s="240" t="s">
        <v>154</v>
      </c>
      <c r="E264" s="239">
        <v>1070000</v>
      </c>
    </row>
    <row r="265" spans="1:5">
      <c r="A265" s="241" t="s">
        <v>761</v>
      </c>
      <c r="B265" s="240" t="s">
        <v>557</v>
      </c>
      <c r="C265" s="240" t="s">
        <v>147</v>
      </c>
      <c r="D265" s="240" t="s">
        <v>152</v>
      </c>
      <c r="E265" s="239">
        <v>1070000</v>
      </c>
    </row>
    <row r="266" spans="1:5" ht="25.5">
      <c r="A266" s="241" t="s">
        <v>770</v>
      </c>
      <c r="B266" s="240" t="s">
        <v>557</v>
      </c>
      <c r="C266" s="240" t="s">
        <v>147</v>
      </c>
      <c r="D266" s="240" t="s">
        <v>136</v>
      </c>
      <c r="E266" s="239">
        <v>1070000</v>
      </c>
    </row>
    <row r="267" spans="1:5" ht="38.25">
      <c r="A267" s="241" t="s">
        <v>624</v>
      </c>
      <c r="B267" s="240" t="s">
        <v>225</v>
      </c>
      <c r="C267" s="240" t="s">
        <v>201</v>
      </c>
      <c r="D267" s="240" t="s">
        <v>154</v>
      </c>
      <c r="E267" s="239">
        <v>4083838.69</v>
      </c>
    </row>
    <row r="268" spans="1:5" ht="38.25">
      <c r="A268" s="241" t="s">
        <v>625</v>
      </c>
      <c r="B268" s="240" t="s">
        <v>540</v>
      </c>
      <c r="C268" s="240" t="s">
        <v>201</v>
      </c>
      <c r="D268" s="240" t="s">
        <v>154</v>
      </c>
      <c r="E268" s="239">
        <v>4083838.69</v>
      </c>
    </row>
    <row r="269" spans="1:5" ht="25.5">
      <c r="A269" s="241" t="s">
        <v>945</v>
      </c>
      <c r="B269" s="240" t="s">
        <v>541</v>
      </c>
      <c r="C269" s="240" t="s">
        <v>201</v>
      </c>
      <c r="D269" s="240" t="s">
        <v>154</v>
      </c>
      <c r="E269" s="239">
        <v>3556828.8</v>
      </c>
    </row>
    <row r="270" spans="1:5" ht="51">
      <c r="A270" s="241" t="s">
        <v>946</v>
      </c>
      <c r="B270" s="240" t="s">
        <v>933</v>
      </c>
      <c r="C270" s="240" t="s">
        <v>201</v>
      </c>
      <c r="D270" s="240" t="s">
        <v>154</v>
      </c>
      <c r="E270" s="239">
        <v>1633767</v>
      </c>
    </row>
    <row r="271" spans="1:5" ht="25.5">
      <c r="A271" s="241" t="s">
        <v>749</v>
      </c>
      <c r="B271" s="240" t="s">
        <v>933</v>
      </c>
      <c r="C271" s="240" t="s">
        <v>85</v>
      </c>
      <c r="D271" s="240" t="s">
        <v>154</v>
      </c>
      <c r="E271" s="239">
        <v>1633767</v>
      </c>
    </row>
    <row r="272" spans="1:5">
      <c r="A272" s="241" t="s">
        <v>750</v>
      </c>
      <c r="B272" s="240" t="s">
        <v>933</v>
      </c>
      <c r="C272" s="240" t="s">
        <v>147</v>
      </c>
      <c r="D272" s="240" t="s">
        <v>154</v>
      </c>
      <c r="E272" s="239">
        <v>1633767</v>
      </c>
    </row>
    <row r="273" spans="1:5">
      <c r="A273" s="241" t="s">
        <v>761</v>
      </c>
      <c r="B273" s="240" t="s">
        <v>933</v>
      </c>
      <c r="C273" s="240" t="s">
        <v>147</v>
      </c>
      <c r="D273" s="240" t="s">
        <v>152</v>
      </c>
      <c r="E273" s="239">
        <v>1633767</v>
      </c>
    </row>
    <row r="274" spans="1:5">
      <c r="A274" s="241" t="s">
        <v>768</v>
      </c>
      <c r="B274" s="240" t="s">
        <v>933</v>
      </c>
      <c r="C274" s="240" t="s">
        <v>147</v>
      </c>
      <c r="D274" s="240" t="s">
        <v>153</v>
      </c>
      <c r="E274" s="239">
        <v>1633767</v>
      </c>
    </row>
    <row r="275" spans="1:5" ht="63.75">
      <c r="A275" s="241" t="s">
        <v>970</v>
      </c>
      <c r="B275" s="240" t="s">
        <v>966</v>
      </c>
      <c r="C275" s="240" t="s">
        <v>201</v>
      </c>
      <c r="D275" s="240" t="s">
        <v>154</v>
      </c>
      <c r="E275" s="239">
        <v>1923061.8</v>
      </c>
    </row>
    <row r="276" spans="1:5" ht="25.5">
      <c r="A276" s="241" t="s">
        <v>749</v>
      </c>
      <c r="B276" s="240" t="s">
        <v>966</v>
      </c>
      <c r="C276" s="240" t="s">
        <v>85</v>
      </c>
      <c r="D276" s="240" t="s">
        <v>154</v>
      </c>
      <c r="E276" s="239">
        <v>1923061.8</v>
      </c>
    </row>
    <row r="277" spans="1:5">
      <c r="A277" s="241" t="s">
        <v>750</v>
      </c>
      <c r="B277" s="240" t="s">
        <v>966</v>
      </c>
      <c r="C277" s="240" t="s">
        <v>147</v>
      </c>
      <c r="D277" s="240" t="s">
        <v>154</v>
      </c>
      <c r="E277" s="239">
        <v>1923061.8</v>
      </c>
    </row>
    <row r="278" spans="1:5">
      <c r="A278" s="241" t="s">
        <v>761</v>
      </c>
      <c r="B278" s="240" t="s">
        <v>966</v>
      </c>
      <c r="C278" s="240" t="s">
        <v>147</v>
      </c>
      <c r="D278" s="240" t="s">
        <v>152</v>
      </c>
      <c r="E278" s="239">
        <v>1923061.8</v>
      </c>
    </row>
    <row r="279" spans="1:5">
      <c r="A279" s="241" t="s">
        <v>768</v>
      </c>
      <c r="B279" s="240" t="s">
        <v>966</v>
      </c>
      <c r="C279" s="240" t="s">
        <v>147</v>
      </c>
      <c r="D279" s="240" t="s">
        <v>153</v>
      </c>
      <c r="E279" s="239">
        <v>1923061.8</v>
      </c>
    </row>
    <row r="280" spans="1:5" ht="25.5">
      <c r="A280" s="241" t="s">
        <v>947</v>
      </c>
      <c r="B280" s="240" t="s">
        <v>935</v>
      </c>
      <c r="C280" s="240" t="s">
        <v>201</v>
      </c>
      <c r="D280" s="240" t="s">
        <v>154</v>
      </c>
      <c r="E280" s="239">
        <v>334000</v>
      </c>
    </row>
    <row r="281" spans="1:5" ht="51">
      <c r="A281" s="241" t="s">
        <v>771</v>
      </c>
      <c r="B281" s="240" t="s">
        <v>936</v>
      </c>
      <c r="C281" s="240" t="s">
        <v>201</v>
      </c>
      <c r="D281" s="240" t="s">
        <v>154</v>
      </c>
      <c r="E281" s="239">
        <v>334000</v>
      </c>
    </row>
    <row r="282" spans="1:5" ht="25.5">
      <c r="A282" s="241" t="s">
        <v>749</v>
      </c>
      <c r="B282" s="240" t="s">
        <v>936</v>
      </c>
      <c r="C282" s="240" t="s">
        <v>85</v>
      </c>
      <c r="D282" s="240" t="s">
        <v>154</v>
      </c>
      <c r="E282" s="239">
        <v>334000</v>
      </c>
    </row>
    <row r="283" spans="1:5">
      <c r="A283" s="241" t="s">
        <v>750</v>
      </c>
      <c r="B283" s="240" t="s">
        <v>936</v>
      </c>
      <c r="C283" s="240" t="s">
        <v>147</v>
      </c>
      <c r="D283" s="240" t="s">
        <v>154</v>
      </c>
      <c r="E283" s="239">
        <v>334000</v>
      </c>
    </row>
    <row r="284" spans="1:5">
      <c r="A284" s="241" t="s">
        <v>761</v>
      </c>
      <c r="B284" s="240" t="s">
        <v>936</v>
      </c>
      <c r="C284" s="240" t="s">
        <v>147</v>
      </c>
      <c r="D284" s="240" t="s">
        <v>152</v>
      </c>
      <c r="E284" s="239">
        <v>334000</v>
      </c>
    </row>
    <row r="285" spans="1:5">
      <c r="A285" s="241" t="s">
        <v>768</v>
      </c>
      <c r="B285" s="240" t="s">
        <v>936</v>
      </c>
      <c r="C285" s="240" t="s">
        <v>147</v>
      </c>
      <c r="D285" s="240" t="s">
        <v>153</v>
      </c>
      <c r="E285" s="239">
        <v>334000</v>
      </c>
    </row>
    <row r="286" spans="1:5" ht="25.5">
      <c r="A286" s="241" t="s">
        <v>948</v>
      </c>
      <c r="B286" s="240" t="s">
        <v>938</v>
      </c>
      <c r="C286" s="240" t="s">
        <v>201</v>
      </c>
      <c r="D286" s="240" t="s">
        <v>154</v>
      </c>
      <c r="E286" s="239">
        <v>193009.89</v>
      </c>
    </row>
    <row r="287" spans="1:5" ht="51">
      <c r="A287" s="241" t="s">
        <v>771</v>
      </c>
      <c r="B287" s="240" t="s">
        <v>939</v>
      </c>
      <c r="C287" s="240" t="s">
        <v>201</v>
      </c>
      <c r="D287" s="240" t="s">
        <v>154</v>
      </c>
      <c r="E287" s="239">
        <v>193009.89</v>
      </c>
    </row>
    <row r="288" spans="1:5" ht="25.5">
      <c r="A288" s="241" t="s">
        <v>749</v>
      </c>
      <c r="B288" s="240" t="s">
        <v>939</v>
      </c>
      <c r="C288" s="240" t="s">
        <v>85</v>
      </c>
      <c r="D288" s="240" t="s">
        <v>154</v>
      </c>
      <c r="E288" s="239">
        <v>193009.89</v>
      </c>
    </row>
    <row r="289" spans="1:5">
      <c r="A289" s="241" t="s">
        <v>750</v>
      </c>
      <c r="B289" s="240" t="s">
        <v>939</v>
      </c>
      <c r="C289" s="240" t="s">
        <v>147</v>
      </c>
      <c r="D289" s="240" t="s">
        <v>154</v>
      </c>
      <c r="E289" s="239">
        <v>193009.89</v>
      </c>
    </row>
    <row r="290" spans="1:5">
      <c r="A290" s="241" t="s">
        <v>761</v>
      </c>
      <c r="B290" s="240" t="s">
        <v>939</v>
      </c>
      <c r="C290" s="240" t="s">
        <v>147</v>
      </c>
      <c r="D290" s="240" t="s">
        <v>152</v>
      </c>
      <c r="E290" s="239">
        <v>193009.89</v>
      </c>
    </row>
    <row r="291" spans="1:5">
      <c r="A291" s="241" t="s">
        <v>768</v>
      </c>
      <c r="B291" s="240" t="s">
        <v>939</v>
      </c>
      <c r="C291" s="240" t="s">
        <v>147</v>
      </c>
      <c r="D291" s="240" t="s">
        <v>153</v>
      </c>
      <c r="E291" s="239">
        <v>193009.89</v>
      </c>
    </row>
    <row r="292" spans="1:5" ht="38.25">
      <c r="A292" s="241" t="s">
        <v>626</v>
      </c>
      <c r="B292" s="240" t="s">
        <v>226</v>
      </c>
      <c r="C292" s="240" t="s">
        <v>201</v>
      </c>
      <c r="D292" s="240" t="s">
        <v>154</v>
      </c>
      <c r="E292" s="239">
        <v>5918794</v>
      </c>
    </row>
    <row r="293" spans="1:5">
      <c r="A293" s="241" t="s">
        <v>627</v>
      </c>
      <c r="B293" s="240" t="s">
        <v>227</v>
      </c>
      <c r="C293" s="240" t="s">
        <v>201</v>
      </c>
      <c r="D293" s="240" t="s">
        <v>154</v>
      </c>
      <c r="E293" s="239">
        <v>1749842</v>
      </c>
    </row>
    <row r="294" spans="1:5" ht="25.5">
      <c r="A294" s="241" t="s">
        <v>628</v>
      </c>
      <c r="B294" s="240" t="s">
        <v>562</v>
      </c>
      <c r="C294" s="240" t="s">
        <v>201</v>
      </c>
      <c r="D294" s="240" t="s">
        <v>154</v>
      </c>
      <c r="E294" s="239">
        <v>1749842</v>
      </c>
    </row>
    <row r="295" spans="1:5" ht="25.5">
      <c r="A295" s="241" t="s">
        <v>772</v>
      </c>
      <c r="B295" s="240" t="s">
        <v>564</v>
      </c>
      <c r="C295" s="240" t="s">
        <v>201</v>
      </c>
      <c r="D295" s="240" t="s">
        <v>154</v>
      </c>
      <c r="E295" s="239">
        <v>1479379</v>
      </c>
    </row>
    <row r="296" spans="1:5" ht="25.5">
      <c r="A296" s="241" t="s">
        <v>749</v>
      </c>
      <c r="B296" s="240" t="s">
        <v>564</v>
      </c>
      <c r="C296" s="240" t="s">
        <v>85</v>
      </c>
      <c r="D296" s="240" t="s">
        <v>154</v>
      </c>
      <c r="E296" s="239">
        <v>1479379</v>
      </c>
    </row>
    <row r="297" spans="1:5">
      <c r="A297" s="241" t="s">
        <v>750</v>
      </c>
      <c r="B297" s="240" t="s">
        <v>564</v>
      </c>
      <c r="C297" s="240" t="s">
        <v>147</v>
      </c>
      <c r="D297" s="240" t="s">
        <v>154</v>
      </c>
      <c r="E297" s="239">
        <v>1479379</v>
      </c>
    </row>
    <row r="298" spans="1:5">
      <c r="A298" s="241" t="s">
        <v>751</v>
      </c>
      <c r="B298" s="240" t="s">
        <v>564</v>
      </c>
      <c r="C298" s="240" t="s">
        <v>147</v>
      </c>
      <c r="D298" s="240" t="s">
        <v>10</v>
      </c>
      <c r="E298" s="239">
        <v>1479379</v>
      </c>
    </row>
    <row r="299" spans="1:5">
      <c r="A299" s="241" t="s">
        <v>752</v>
      </c>
      <c r="B299" s="240" t="s">
        <v>564</v>
      </c>
      <c r="C299" s="240" t="s">
        <v>147</v>
      </c>
      <c r="D299" s="240" t="s">
        <v>59</v>
      </c>
      <c r="E299" s="239">
        <v>1479379</v>
      </c>
    </row>
    <row r="300" spans="1:5" ht="51">
      <c r="A300" s="241" t="s">
        <v>889</v>
      </c>
      <c r="B300" s="240" t="s">
        <v>565</v>
      </c>
      <c r="C300" s="240" t="s">
        <v>201</v>
      </c>
      <c r="D300" s="240" t="s">
        <v>154</v>
      </c>
      <c r="E300" s="239">
        <v>174312</v>
      </c>
    </row>
    <row r="301" spans="1:5" ht="25.5">
      <c r="A301" s="241" t="s">
        <v>749</v>
      </c>
      <c r="B301" s="240" t="s">
        <v>565</v>
      </c>
      <c r="C301" s="240" t="s">
        <v>85</v>
      </c>
      <c r="D301" s="240" t="s">
        <v>154</v>
      </c>
      <c r="E301" s="239">
        <v>174312</v>
      </c>
    </row>
    <row r="302" spans="1:5">
      <c r="A302" s="241" t="s">
        <v>750</v>
      </c>
      <c r="B302" s="240" t="s">
        <v>565</v>
      </c>
      <c r="C302" s="240" t="s">
        <v>147</v>
      </c>
      <c r="D302" s="240" t="s">
        <v>154</v>
      </c>
      <c r="E302" s="239">
        <v>174312</v>
      </c>
    </row>
    <row r="303" spans="1:5">
      <c r="A303" s="241" t="s">
        <v>751</v>
      </c>
      <c r="B303" s="240" t="s">
        <v>565</v>
      </c>
      <c r="C303" s="240" t="s">
        <v>147</v>
      </c>
      <c r="D303" s="240" t="s">
        <v>10</v>
      </c>
      <c r="E303" s="239">
        <v>174312</v>
      </c>
    </row>
    <row r="304" spans="1:5">
      <c r="A304" s="241" t="s">
        <v>752</v>
      </c>
      <c r="B304" s="240" t="s">
        <v>565</v>
      </c>
      <c r="C304" s="240" t="s">
        <v>147</v>
      </c>
      <c r="D304" s="240" t="s">
        <v>59</v>
      </c>
      <c r="E304" s="239">
        <v>174312</v>
      </c>
    </row>
    <row r="305" spans="1:5" ht="51">
      <c r="A305" s="241" t="s">
        <v>773</v>
      </c>
      <c r="B305" s="240" t="s">
        <v>566</v>
      </c>
      <c r="C305" s="240" t="s">
        <v>201</v>
      </c>
      <c r="D305" s="240" t="s">
        <v>154</v>
      </c>
      <c r="E305" s="239">
        <v>82619</v>
      </c>
    </row>
    <row r="306" spans="1:5" ht="25.5">
      <c r="A306" s="241" t="s">
        <v>749</v>
      </c>
      <c r="B306" s="240" t="s">
        <v>566</v>
      </c>
      <c r="C306" s="240" t="s">
        <v>85</v>
      </c>
      <c r="D306" s="240" t="s">
        <v>154</v>
      </c>
      <c r="E306" s="239">
        <v>82619</v>
      </c>
    </row>
    <row r="307" spans="1:5">
      <c r="A307" s="241" t="s">
        <v>750</v>
      </c>
      <c r="B307" s="240" t="s">
        <v>566</v>
      </c>
      <c r="C307" s="240" t="s">
        <v>147</v>
      </c>
      <c r="D307" s="240" t="s">
        <v>154</v>
      </c>
      <c r="E307" s="239">
        <v>82619</v>
      </c>
    </row>
    <row r="308" spans="1:5">
      <c r="A308" s="241" t="s">
        <v>751</v>
      </c>
      <c r="B308" s="240" t="s">
        <v>566</v>
      </c>
      <c r="C308" s="240" t="s">
        <v>147</v>
      </c>
      <c r="D308" s="240" t="s">
        <v>10</v>
      </c>
      <c r="E308" s="239">
        <v>82619</v>
      </c>
    </row>
    <row r="309" spans="1:5">
      <c r="A309" s="241" t="s">
        <v>752</v>
      </c>
      <c r="B309" s="240" t="s">
        <v>566</v>
      </c>
      <c r="C309" s="240" t="s">
        <v>147</v>
      </c>
      <c r="D309" s="240" t="s">
        <v>59</v>
      </c>
      <c r="E309" s="239">
        <v>82619</v>
      </c>
    </row>
    <row r="310" spans="1:5" ht="63.75">
      <c r="A310" s="241" t="s">
        <v>774</v>
      </c>
      <c r="B310" s="240" t="s">
        <v>568</v>
      </c>
      <c r="C310" s="240" t="s">
        <v>201</v>
      </c>
      <c r="D310" s="240" t="s">
        <v>154</v>
      </c>
      <c r="E310" s="239">
        <v>9179</v>
      </c>
    </row>
    <row r="311" spans="1:5" ht="25.5">
      <c r="A311" s="241" t="s">
        <v>749</v>
      </c>
      <c r="B311" s="240" t="s">
        <v>568</v>
      </c>
      <c r="C311" s="240" t="s">
        <v>85</v>
      </c>
      <c r="D311" s="240" t="s">
        <v>154</v>
      </c>
      <c r="E311" s="239">
        <v>9179</v>
      </c>
    </row>
    <row r="312" spans="1:5">
      <c r="A312" s="241" t="s">
        <v>750</v>
      </c>
      <c r="B312" s="240" t="s">
        <v>568</v>
      </c>
      <c r="C312" s="240" t="s">
        <v>147</v>
      </c>
      <c r="D312" s="240" t="s">
        <v>154</v>
      </c>
      <c r="E312" s="239">
        <v>9179</v>
      </c>
    </row>
    <row r="313" spans="1:5">
      <c r="A313" s="241" t="s">
        <v>751</v>
      </c>
      <c r="B313" s="240" t="s">
        <v>568</v>
      </c>
      <c r="C313" s="240" t="s">
        <v>147</v>
      </c>
      <c r="D313" s="240" t="s">
        <v>10</v>
      </c>
      <c r="E313" s="239">
        <v>9179</v>
      </c>
    </row>
    <row r="314" spans="1:5">
      <c r="A314" s="241" t="s">
        <v>752</v>
      </c>
      <c r="B314" s="240" t="s">
        <v>568</v>
      </c>
      <c r="C314" s="240" t="s">
        <v>147</v>
      </c>
      <c r="D314" s="240" t="s">
        <v>59</v>
      </c>
      <c r="E314" s="239">
        <v>9179</v>
      </c>
    </row>
    <row r="315" spans="1:5" ht="63.75">
      <c r="A315" s="241" t="s">
        <v>775</v>
      </c>
      <c r="B315" s="240" t="s">
        <v>570</v>
      </c>
      <c r="C315" s="240" t="s">
        <v>201</v>
      </c>
      <c r="D315" s="240" t="s">
        <v>154</v>
      </c>
      <c r="E315" s="239">
        <v>4353</v>
      </c>
    </row>
    <row r="316" spans="1:5" ht="25.5">
      <c r="A316" s="241" t="s">
        <v>749</v>
      </c>
      <c r="B316" s="240" t="s">
        <v>570</v>
      </c>
      <c r="C316" s="240" t="s">
        <v>85</v>
      </c>
      <c r="D316" s="240" t="s">
        <v>154</v>
      </c>
      <c r="E316" s="239">
        <v>4353</v>
      </c>
    </row>
    <row r="317" spans="1:5">
      <c r="A317" s="241" t="s">
        <v>750</v>
      </c>
      <c r="B317" s="240" t="s">
        <v>570</v>
      </c>
      <c r="C317" s="240" t="s">
        <v>147</v>
      </c>
      <c r="D317" s="240" t="s">
        <v>154</v>
      </c>
      <c r="E317" s="239">
        <v>4353</v>
      </c>
    </row>
    <row r="318" spans="1:5">
      <c r="A318" s="241" t="s">
        <v>751</v>
      </c>
      <c r="B318" s="240" t="s">
        <v>570</v>
      </c>
      <c r="C318" s="240" t="s">
        <v>147</v>
      </c>
      <c r="D318" s="240" t="s">
        <v>10</v>
      </c>
      <c r="E318" s="239">
        <v>4353</v>
      </c>
    </row>
    <row r="319" spans="1:5">
      <c r="A319" s="241" t="s">
        <v>752</v>
      </c>
      <c r="B319" s="240" t="s">
        <v>570</v>
      </c>
      <c r="C319" s="240" t="s">
        <v>147</v>
      </c>
      <c r="D319" s="240" t="s">
        <v>59</v>
      </c>
      <c r="E319" s="239">
        <v>4353</v>
      </c>
    </row>
    <row r="320" spans="1:5">
      <c r="A320" s="241" t="s">
        <v>629</v>
      </c>
      <c r="B320" s="240" t="s">
        <v>228</v>
      </c>
      <c r="C320" s="240" t="s">
        <v>201</v>
      </c>
      <c r="D320" s="240" t="s">
        <v>154</v>
      </c>
      <c r="E320" s="239">
        <v>4168952</v>
      </c>
    </row>
    <row r="321" spans="1:5" ht="25.5">
      <c r="A321" s="241" t="s">
        <v>630</v>
      </c>
      <c r="B321" s="240" t="s">
        <v>573</v>
      </c>
      <c r="C321" s="240" t="s">
        <v>201</v>
      </c>
      <c r="D321" s="240" t="s">
        <v>154</v>
      </c>
      <c r="E321" s="239">
        <v>4168952</v>
      </c>
    </row>
    <row r="322" spans="1:5" ht="25.5">
      <c r="A322" s="241" t="s">
        <v>776</v>
      </c>
      <c r="B322" s="240" t="s">
        <v>575</v>
      </c>
      <c r="C322" s="240" t="s">
        <v>201</v>
      </c>
      <c r="D322" s="240" t="s">
        <v>154</v>
      </c>
      <c r="E322" s="239">
        <v>3316975</v>
      </c>
    </row>
    <row r="323" spans="1:5" ht="25.5">
      <c r="A323" s="241" t="s">
        <v>749</v>
      </c>
      <c r="B323" s="240" t="s">
        <v>575</v>
      </c>
      <c r="C323" s="240" t="s">
        <v>85</v>
      </c>
      <c r="D323" s="240" t="s">
        <v>154</v>
      </c>
      <c r="E323" s="239">
        <v>3316975</v>
      </c>
    </row>
    <row r="324" spans="1:5">
      <c r="A324" s="241" t="s">
        <v>750</v>
      </c>
      <c r="B324" s="240" t="s">
        <v>575</v>
      </c>
      <c r="C324" s="240" t="s">
        <v>147</v>
      </c>
      <c r="D324" s="240" t="s">
        <v>154</v>
      </c>
      <c r="E324" s="239">
        <v>3316975</v>
      </c>
    </row>
    <row r="325" spans="1:5">
      <c r="A325" s="241" t="s">
        <v>751</v>
      </c>
      <c r="B325" s="240" t="s">
        <v>575</v>
      </c>
      <c r="C325" s="240" t="s">
        <v>147</v>
      </c>
      <c r="D325" s="240" t="s">
        <v>10</v>
      </c>
      <c r="E325" s="239">
        <v>3316975</v>
      </c>
    </row>
    <row r="326" spans="1:5">
      <c r="A326" s="241" t="s">
        <v>752</v>
      </c>
      <c r="B326" s="240" t="s">
        <v>575</v>
      </c>
      <c r="C326" s="240" t="s">
        <v>147</v>
      </c>
      <c r="D326" s="240" t="s">
        <v>59</v>
      </c>
      <c r="E326" s="239">
        <v>3316975</v>
      </c>
    </row>
    <row r="327" spans="1:5" ht="51">
      <c r="A327" s="241" t="s">
        <v>889</v>
      </c>
      <c r="B327" s="240" t="s">
        <v>229</v>
      </c>
      <c r="C327" s="240" t="s">
        <v>201</v>
      </c>
      <c r="D327" s="240" t="s">
        <v>154</v>
      </c>
      <c r="E327" s="239">
        <v>582088</v>
      </c>
    </row>
    <row r="328" spans="1:5" ht="25.5">
      <c r="A328" s="241" t="s">
        <v>749</v>
      </c>
      <c r="B328" s="240" t="s">
        <v>229</v>
      </c>
      <c r="C328" s="240" t="s">
        <v>85</v>
      </c>
      <c r="D328" s="240" t="s">
        <v>154</v>
      </c>
      <c r="E328" s="239">
        <v>582088</v>
      </c>
    </row>
    <row r="329" spans="1:5">
      <c r="A329" s="241" t="s">
        <v>750</v>
      </c>
      <c r="B329" s="240" t="s">
        <v>229</v>
      </c>
      <c r="C329" s="240" t="s">
        <v>147</v>
      </c>
      <c r="D329" s="240" t="s">
        <v>154</v>
      </c>
      <c r="E329" s="239">
        <v>582088</v>
      </c>
    </row>
    <row r="330" spans="1:5">
      <c r="A330" s="241" t="s">
        <v>751</v>
      </c>
      <c r="B330" s="240" t="s">
        <v>229</v>
      </c>
      <c r="C330" s="240" t="s">
        <v>147</v>
      </c>
      <c r="D330" s="240" t="s">
        <v>10</v>
      </c>
      <c r="E330" s="239">
        <v>582088</v>
      </c>
    </row>
    <row r="331" spans="1:5">
      <c r="A331" s="241" t="s">
        <v>752</v>
      </c>
      <c r="B331" s="240" t="s">
        <v>229</v>
      </c>
      <c r="C331" s="240" t="s">
        <v>147</v>
      </c>
      <c r="D331" s="240" t="s">
        <v>59</v>
      </c>
      <c r="E331" s="239">
        <v>582088</v>
      </c>
    </row>
    <row r="332" spans="1:5" ht="51">
      <c r="A332" s="241" t="s">
        <v>773</v>
      </c>
      <c r="B332" s="240" t="s">
        <v>230</v>
      </c>
      <c r="C332" s="240" t="s">
        <v>201</v>
      </c>
      <c r="D332" s="240" t="s">
        <v>154</v>
      </c>
      <c r="E332" s="239">
        <v>227281</v>
      </c>
    </row>
    <row r="333" spans="1:5" ht="25.5">
      <c r="A333" s="241" t="s">
        <v>749</v>
      </c>
      <c r="B333" s="240" t="s">
        <v>230</v>
      </c>
      <c r="C333" s="240" t="s">
        <v>85</v>
      </c>
      <c r="D333" s="240" t="s">
        <v>154</v>
      </c>
      <c r="E333" s="239">
        <v>227281</v>
      </c>
    </row>
    <row r="334" spans="1:5">
      <c r="A334" s="241" t="s">
        <v>750</v>
      </c>
      <c r="B334" s="240" t="s">
        <v>230</v>
      </c>
      <c r="C334" s="240" t="s">
        <v>147</v>
      </c>
      <c r="D334" s="240" t="s">
        <v>154</v>
      </c>
      <c r="E334" s="239">
        <v>227281</v>
      </c>
    </row>
    <row r="335" spans="1:5">
      <c r="A335" s="241" t="s">
        <v>751</v>
      </c>
      <c r="B335" s="240" t="s">
        <v>230</v>
      </c>
      <c r="C335" s="240" t="s">
        <v>147</v>
      </c>
      <c r="D335" s="240" t="s">
        <v>10</v>
      </c>
      <c r="E335" s="239">
        <v>227281</v>
      </c>
    </row>
    <row r="336" spans="1:5">
      <c r="A336" s="241" t="s">
        <v>752</v>
      </c>
      <c r="B336" s="240" t="s">
        <v>230</v>
      </c>
      <c r="C336" s="240" t="s">
        <v>147</v>
      </c>
      <c r="D336" s="240" t="s">
        <v>59</v>
      </c>
      <c r="E336" s="239">
        <v>227281</v>
      </c>
    </row>
    <row r="337" spans="1:5" ht="63.75">
      <c r="A337" s="241" t="s">
        <v>774</v>
      </c>
      <c r="B337" s="240" t="s">
        <v>231</v>
      </c>
      <c r="C337" s="240" t="s">
        <v>201</v>
      </c>
      <c r="D337" s="240" t="s">
        <v>154</v>
      </c>
      <c r="E337" s="239">
        <v>30641</v>
      </c>
    </row>
    <row r="338" spans="1:5" ht="25.5">
      <c r="A338" s="241" t="s">
        <v>749</v>
      </c>
      <c r="B338" s="240" t="s">
        <v>231</v>
      </c>
      <c r="C338" s="240" t="s">
        <v>85</v>
      </c>
      <c r="D338" s="240" t="s">
        <v>154</v>
      </c>
      <c r="E338" s="239">
        <v>30641</v>
      </c>
    </row>
    <row r="339" spans="1:5">
      <c r="A339" s="241" t="s">
        <v>750</v>
      </c>
      <c r="B339" s="240" t="s">
        <v>231</v>
      </c>
      <c r="C339" s="240" t="s">
        <v>147</v>
      </c>
      <c r="D339" s="240" t="s">
        <v>154</v>
      </c>
      <c r="E339" s="239">
        <v>30641</v>
      </c>
    </row>
    <row r="340" spans="1:5">
      <c r="A340" s="241" t="s">
        <v>751</v>
      </c>
      <c r="B340" s="240" t="s">
        <v>231</v>
      </c>
      <c r="C340" s="240" t="s">
        <v>147</v>
      </c>
      <c r="D340" s="240" t="s">
        <v>10</v>
      </c>
      <c r="E340" s="239">
        <v>30641</v>
      </c>
    </row>
    <row r="341" spans="1:5">
      <c r="A341" s="241" t="s">
        <v>752</v>
      </c>
      <c r="B341" s="240" t="s">
        <v>231</v>
      </c>
      <c r="C341" s="240" t="s">
        <v>147</v>
      </c>
      <c r="D341" s="240" t="s">
        <v>59</v>
      </c>
      <c r="E341" s="239">
        <v>30641</v>
      </c>
    </row>
    <row r="342" spans="1:5" ht="63.75">
      <c r="A342" s="241" t="s">
        <v>775</v>
      </c>
      <c r="B342" s="240" t="s">
        <v>576</v>
      </c>
      <c r="C342" s="240" t="s">
        <v>201</v>
      </c>
      <c r="D342" s="240" t="s">
        <v>154</v>
      </c>
      <c r="E342" s="239">
        <v>11967</v>
      </c>
    </row>
    <row r="343" spans="1:5" ht="25.5">
      <c r="A343" s="241" t="s">
        <v>749</v>
      </c>
      <c r="B343" s="240" t="s">
        <v>576</v>
      </c>
      <c r="C343" s="240" t="s">
        <v>85</v>
      </c>
      <c r="D343" s="240" t="s">
        <v>154</v>
      </c>
      <c r="E343" s="239">
        <v>11967</v>
      </c>
    </row>
    <row r="344" spans="1:5">
      <c r="A344" s="241" t="s">
        <v>750</v>
      </c>
      <c r="B344" s="240" t="s">
        <v>576</v>
      </c>
      <c r="C344" s="240" t="s">
        <v>147</v>
      </c>
      <c r="D344" s="240" t="s">
        <v>154</v>
      </c>
      <c r="E344" s="239">
        <v>11967</v>
      </c>
    </row>
    <row r="345" spans="1:5">
      <c r="A345" s="241" t="s">
        <v>751</v>
      </c>
      <c r="B345" s="240" t="s">
        <v>576</v>
      </c>
      <c r="C345" s="240" t="s">
        <v>147</v>
      </c>
      <c r="D345" s="240" t="s">
        <v>10</v>
      </c>
      <c r="E345" s="239">
        <v>11967</v>
      </c>
    </row>
    <row r="346" spans="1:5">
      <c r="A346" s="241" t="s">
        <v>752</v>
      </c>
      <c r="B346" s="240" t="s">
        <v>576</v>
      </c>
      <c r="C346" s="240" t="s">
        <v>147</v>
      </c>
      <c r="D346" s="240" t="s">
        <v>59</v>
      </c>
      <c r="E346" s="239">
        <v>11967</v>
      </c>
    </row>
    <row r="347" spans="1:5" ht="25.5">
      <c r="A347" s="241" t="s">
        <v>631</v>
      </c>
      <c r="B347" s="240" t="s">
        <v>223</v>
      </c>
      <c r="C347" s="240" t="s">
        <v>201</v>
      </c>
      <c r="D347" s="240" t="s">
        <v>154</v>
      </c>
      <c r="E347" s="239">
        <v>876192.76</v>
      </c>
    </row>
    <row r="348" spans="1:5" ht="38.25">
      <c r="A348" s="241" t="s">
        <v>632</v>
      </c>
      <c r="B348" s="240" t="s">
        <v>584</v>
      </c>
      <c r="C348" s="240" t="s">
        <v>201</v>
      </c>
      <c r="D348" s="240" t="s">
        <v>154</v>
      </c>
      <c r="E348" s="239">
        <v>50000</v>
      </c>
    </row>
    <row r="349" spans="1:5" ht="51">
      <c r="A349" s="241" t="s">
        <v>777</v>
      </c>
      <c r="B349" s="240" t="s">
        <v>586</v>
      </c>
      <c r="C349" s="240" t="s">
        <v>201</v>
      </c>
      <c r="D349" s="240" t="s">
        <v>154</v>
      </c>
      <c r="E349" s="239">
        <v>50000</v>
      </c>
    </row>
    <row r="350" spans="1:5" ht="25.5">
      <c r="A350" s="241" t="s">
        <v>749</v>
      </c>
      <c r="B350" s="240" t="s">
        <v>586</v>
      </c>
      <c r="C350" s="240" t="s">
        <v>85</v>
      </c>
      <c r="D350" s="240" t="s">
        <v>154</v>
      </c>
      <c r="E350" s="239">
        <v>50000</v>
      </c>
    </row>
    <row r="351" spans="1:5">
      <c r="A351" s="241" t="s">
        <v>750</v>
      </c>
      <c r="B351" s="240" t="s">
        <v>586</v>
      </c>
      <c r="C351" s="240" t="s">
        <v>147</v>
      </c>
      <c r="D351" s="240" t="s">
        <v>154</v>
      </c>
      <c r="E351" s="239">
        <v>50000</v>
      </c>
    </row>
    <row r="352" spans="1:5">
      <c r="A352" s="241" t="s">
        <v>778</v>
      </c>
      <c r="B352" s="240" t="s">
        <v>586</v>
      </c>
      <c r="C352" s="240" t="s">
        <v>147</v>
      </c>
      <c r="D352" s="240" t="s">
        <v>150</v>
      </c>
      <c r="E352" s="239">
        <v>50000</v>
      </c>
    </row>
    <row r="353" spans="1:5">
      <c r="A353" s="241" t="s">
        <v>779</v>
      </c>
      <c r="B353" s="240" t="s">
        <v>586</v>
      </c>
      <c r="C353" s="240" t="s">
        <v>147</v>
      </c>
      <c r="D353" s="240" t="s">
        <v>47</v>
      </c>
      <c r="E353" s="239">
        <v>50000</v>
      </c>
    </row>
    <row r="354" spans="1:5" ht="25.5">
      <c r="A354" s="241" t="s">
        <v>633</v>
      </c>
      <c r="B354" s="240" t="s">
        <v>588</v>
      </c>
      <c r="C354" s="240" t="s">
        <v>201</v>
      </c>
      <c r="D354" s="240" t="s">
        <v>154</v>
      </c>
      <c r="E354" s="239">
        <v>826192.76</v>
      </c>
    </row>
    <row r="355" spans="1:5" ht="51">
      <c r="A355" s="241" t="s">
        <v>777</v>
      </c>
      <c r="B355" s="240" t="s">
        <v>589</v>
      </c>
      <c r="C355" s="240" t="s">
        <v>201</v>
      </c>
      <c r="D355" s="240" t="s">
        <v>154</v>
      </c>
      <c r="E355" s="239">
        <v>826192.76</v>
      </c>
    </row>
    <row r="356" spans="1:5" ht="25.5">
      <c r="A356" s="241" t="s">
        <v>749</v>
      </c>
      <c r="B356" s="240" t="s">
        <v>589</v>
      </c>
      <c r="C356" s="240" t="s">
        <v>85</v>
      </c>
      <c r="D356" s="240" t="s">
        <v>154</v>
      </c>
      <c r="E356" s="239">
        <v>826192.76</v>
      </c>
    </row>
    <row r="357" spans="1:5">
      <c r="A357" s="241" t="s">
        <v>750</v>
      </c>
      <c r="B357" s="240" t="s">
        <v>589</v>
      </c>
      <c r="C357" s="240" t="s">
        <v>147</v>
      </c>
      <c r="D357" s="240" t="s">
        <v>154</v>
      </c>
      <c r="E357" s="239">
        <v>826192.76</v>
      </c>
    </row>
    <row r="358" spans="1:5">
      <c r="A358" s="241" t="s">
        <v>778</v>
      </c>
      <c r="B358" s="240" t="s">
        <v>589</v>
      </c>
      <c r="C358" s="240" t="s">
        <v>147</v>
      </c>
      <c r="D358" s="240" t="s">
        <v>150</v>
      </c>
      <c r="E358" s="239">
        <v>826192.76</v>
      </c>
    </row>
    <row r="359" spans="1:5">
      <c r="A359" s="241" t="s">
        <v>779</v>
      </c>
      <c r="B359" s="240" t="s">
        <v>589</v>
      </c>
      <c r="C359" s="240" t="s">
        <v>147</v>
      </c>
      <c r="D359" s="240" t="s">
        <v>47</v>
      </c>
      <c r="E359" s="239">
        <v>826192.76</v>
      </c>
    </row>
    <row r="360" spans="1:5" ht="38.25">
      <c r="A360" s="241" t="s">
        <v>634</v>
      </c>
      <c r="B360" s="240" t="s">
        <v>221</v>
      </c>
      <c r="C360" s="240" t="s">
        <v>201</v>
      </c>
      <c r="D360" s="240" t="s">
        <v>154</v>
      </c>
      <c r="E360" s="239">
        <v>6000</v>
      </c>
    </row>
    <row r="361" spans="1:5" ht="38.25">
      <c r="A361" s="241" t="s">
        <v>635</v>
      </c>
      <c r="B361" s="240" t="s">
        <v>579</v>
      </c>
      <c r="C361" s="240" t="s">
        <v>201</v>
      </c>
      <c r="D361" s="240" t="s">
        <v>154</v>
      </c>
      <c r="E361" s="239">
        <v>6000</v>
      </c>
    </row>
    <row r="362" spans="1:5">
      <c r="A362" s="241" t="s">
        <v>780</v>
      </c>
      <c r="B362" s="240" t="s">
        <v>581</v>
      </c>
      <c r="C362" s="240" t="s">
        <v>201</v>
      </c>
      <c r="D362" s="240" t="s">
        <v>154</v>
      </c>
      <c r="E362" s="239">
        <v>6000</v>
      </c>
    </row>
    <row r="363" spans="1:5">
      <c r="A363" s="241" t="s">
        <v>781</v>
      </c>
      <c r="B363" s="240" t="s">
        <v>581</v>
      </c>
      <c r="C363" s="240" t="s">
        <v>135</v>
      </c>
      <c r="D363" s="240" t="s">
        <v>154</v>
      </c>
      <c r="E363" s="239">
        <v>6000</v>
      </c>
    </row>
    <row r="364" spans="1:5" ht="25.5">
      <c r="A364" s="241" t="s">
        <v>782</v>
      </c>
      <c r="B364" s="240" t="s">
        <v>581</v>
      </c>
      <c r="C364" s="240" t="s">
        <v>77</v>
      </c>
      <c r="D364" s="240" t="s">
        <v>154</v>
      </c>
      <c r="E364" s="239">
        <v>6000</v>
      </c>
    </row>
    <row r="365" spans="1:5">
      <c r="A365" s="241" t="s">
        <v>783</v>
      </c>
      <c r="B365" s="240" t="s">
        <v>581</v>
      </c>
      <c r="C365" s="240" t="s">
        <v>77</v>
      </c>
      <c r="D365" s="240" t="s">
        <v>40</v>
      </c>
      <c r="E365" s="239">
        <v>6000</v>
      </c>
    </row>
    <row r="366" spans="1:5">
      <c r="A366" s="241" t="s">
        <v>784</v>
      </c>
      <c r="B366" s="240" t="s">
        <v>581</v>
      </c>
      <c r="C366" s="240" t="s">
        <v>77</v>
      </c>
      <c r="D366" s="240" t="s">
        <v>68</v>
      </c>
      <c r="E366" s="239">
        <v>6000</v>
      </c>
    </row>
    <row r="367" spans="1:5" ht="38.25">
      <c r="A367" s="241" t="s">
        <v>916</v>
      </c>
      <c r="B367" s="240" t="s">
        <v>910</v>
      </c>
      <c r="C367" s="240" t="s">
        <v>201</v>
      </c>
      <c r="D367" s="240" t="s">
        <v>154</v>
      </c>
      <c r="E367" s="239">
        <v>177551.1</v>
      </c>
    </row>
    <row r="368" spans="1:5" ht="25.5">
      <c r="A368" s="241" t="s">
        <v>615</v>
      </c>
      <c r="B368" s="240" t="s">
        <v>911</v>
      </c>
      <c r="C368" s="240" t="s">
        <v>201</v>
      </c>
      <c r="D368" s="240" t="s">
        <v>154</v>
      </c>
      <c r="E368" s="239">
        <v>177551.1</v>
      </c>
    </row>
    <row r="369" spans="1:6" ht="25.5">
      <c r="A369" s="241" t="s">
        <v>764</v>
      </c>
      <c r="B369" s="240" t="s">
        <v>912</v>
      </c>
      <c r="C369" s="240" t="s">
        <v>201</v>
      </c>
      <c r="D369" s="240" t="s">
        <v>154</v>
      </c>
      <c r="E369" s="239">
        <v>159931.1</v>
      </c>
    </row>
    <row r="370" spans="1:6" ht="25.5">
      <c r="A370" s="241" t="s">
        <v>717</v>
      </c>
      <c r="B370" s="240" t="s">
        <v>912</v>
      </c>
      <c r="C370" s="240" t="s">
        <v>169</v>
      </c>
      <c r="D370" s="240" t="s">
        <v>154</v>
      </c>
      <c r="E370" s="239">
        <v>159931.1</v>
      </c>
    </row>
    <row r="371" spans="1:6" ht="25.5">
      <c r="A371" s="241" t="s">
        <v>718</v>
      </c>
      <c r="B371" s="240" t="s">
        <v>912</v>
      </c>
      <c r="C371" s="240" t="s">
        <v>170</v>
      </c>
      <c r="D371" s="240" t="s">
        <v>154</v>
      </c>
      <c r="E371" s="239">
        <v>159931.1</v>
      </c>
    </row>
    <row r="372" spans="1:6">
      <c r="A372" s="241" t="s">
        <v>741</v>
      </c>
      <c r="B372" s="240" t="s">
        <v>912</v>
      </c>
      <c r="C372" s="240" t="s">
        <v>170</v>
      </c>
      <c r="D372" s="240" t="s">
        <v>30</v>
      </c>
      <c r="E372" s="239">
        <v>159931.1</v>
      </c>
    </row>
    <row r="373" spans="1:6">
      <c r="A373" s="241" t="s">
        <v>765</v>
      </c>
      <c r="B373" s="240" t="s">
        <v>912</v>
      </c>
      <c r="C373" s="240" t="s">
        <v>170</v>
      </c>
      <c r="D373" s="240" t="s">
        <v>292</v>
      </c>
      <c r="E373" s="239">
        <v>159931.1</v>
      </c>
    </row>
    <row r="374" spans="1:6" ht="25.5">
      <c r="A374" s="241" t="s">
        <v>917</v>
      </c>
      <c r="B374" s="240" t="s">
        <v>914</v>
      </c>
      <c r="C374" s="240" t="s">
        <v>201</v>
      </c>
      <c r="D374" s="240" t="s">
        <v>154</v>
      </c>
      <c r="E374" s="239">
        <v>17620</v>
      </c>
    </row>
    <row r="375" spans="1:6" ht="25.5">
      <c r="A375" s="241" t="s">
        <v>717</v>
      </c>
      <c r="B375" s="240" t="s">
        <v>914</v>
      </c>
      <c r="C375" s="240" t="s">
        <v>169</v>
      </c>
      <c r="D375" s="240" t="s">
        <v>154</v>
      </c>
      <c r="E375" s="239">
        <v>17620</v>
      </c>
    </row>
    <row r="376" spans="1:6" ht="25.5">
      <c r="A376" s="241" t="s">
        <v>718</v>
      </c>
      <c r="B376" s="240" t="s">
        <v>914</v>
      </c>
      <c r="C376" s="240" t="s">
        <v>170</v>
      </c>
      <c r="D376" s="240" t="s">
        <v>154</v>
      </c>
      <c r="E376" s="239">
        <v>17620</v>
      </c>
    </row>
    <row r="377" spans="1:6">
      <c r="A377" s="241" t="s">
        <v>741</v>
      </c>
      <c r="B377" s="240" t="s">
        <v>914</v>
      </c>
      <c r="C377" s="240" t="s">
        <v>170</v>
      </c>
      <c r="D377" s="240" t="s">
        <v>30</v>
      </c>
      <c r="E377" s="239">
        <v>17620</v>
      </c>
    </row>
    <row r="378" spans="1:6">
      <c r="A378" s="241" t="s">
        <v>765</v>
      </c>
      <c r="B378" s="240" t="s">
        <v>914</v>
      </c>
      <c r="C378" s="240" t="s">
        <v>170</v>
      </c>
      <c r="D378" s="240" t="s">
        <v>292</v>
      </c>
      <c r="E378" s="239">
        <v>17620</v>
      </c>
    </row>
    <row r="379" spans="1:6" s="232" customFormat="1">
      <c r="A379" s="256" t="s">
        <v>137</v>
      </c>
      <c r="B379" s="256"/>
      <c r="C379" s="256"/>
      <c r="D379" s="235"/>
      <c r="E379" s="233">
        <v>41016727.140000001</v>
      </c>
      <c r="F379" s="180" t="s">
        <v>99</v>
      </c>
    </row>
  </sheetData>
  <mergeCells count="6">
    <mergeCell ref="A379:C379"/>
    <mergeCell ref="A1:E1"/>
    <mergeCell ref="A7:E7"/>
    <mergeCell ref="A8:E8"/>
    <mergeCell ref="A2:E2"/>
    <mergeCell ref="A6:E6"/>
  </mergeCells>
  <phoneticPr fontId="10" type="noConversion"/>
  <pageMargins left="1.1811023622047245" right="0.39370078740157483" top="0.78740157480314965" bottom="0.78740157480314965" header="0.51181102362204722" footer="0.51181102362204722"/>
  <pageSetup paperSize="9" scale="7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  <pageSetUpPr fitToPage="1"/>
  </sheetPr>
  <dimension ref="A1:G322"/>
  <sheetViews>
    <sheetView view="pageBreakPreview" topLeftCell="A308" zoomScaleNormal="80" zoomScaleSheetLayoutView="85" workbookViewId="0">
      <selection activeCell="I318" sqref="I318"/>
    </sheetView>
  </sheetViews>
  <sheetFormatPr defaultRowHeight="12.75"/>
  <cols>
    <col min="1" max="1" width="62.140625" style="213" customWidth="1"/>
    <col min="2" max="2" width="6.85546875" style="180" customWidth="1"/>
    <col min="3" max="3" width="10.140625" style="180" customWidth="1"/>
    <col min="4" max="4" width="12.85546875" style="180" customWidth="1"/>
    <col min="5" max="5" width="6.7109375" style="180" customWidth="1"/>
    <col min="6" max="6" width="14.42578125" style="180" customWidth="1"/>
    <col min="7" max="7" width="2.42578125" style="180" customWidth="1"/>
    <col min="8" max="16384" width="9.140625" style="180"/>
  </cols>
  <sheetData>
    <row r="1" spans="1:7">
      <c r="A1" s="261" t="s">
        <v>102</v>
      </c>
      <c r="B1" s="261"/>
      <c r="C1" s="261"/>
      <c r="D1" s="261"/>
      <c r="E1" s="261"/>
      <c r="F1" s="261"/>
      <c r="G1" s="184"/>
    </row>
    <row r="2" spans="1:7">
      <c r="A2" s="260" t="s">
        <v>896</v>
      </c>
      <c r="B2" s="260"/>
      <c r="C2" s="260"/>
      <c r="D2" s="260"/>
      <c r="E2" s="260"/>
      <c r="F2" s="260"/>
      <c r="G2" s="184"/>
    </row>
    <row r="3" spans="1:7">
      <c r="A3" s="209"/>
      <c r="B3" s="209"/>
      <c r="C3" s="209"/>
      <c r="D3" s="209"/>
      <c r="E3" s="209"/>
      <c r="F3" s="198" t="s">
        <v>303</v>
      </c>
      <c r="G3" s="184"/>
    </row>
    <row r="4" spans="1:7">
      <c r="A4" s="209"/>
      <c r="B4" s="209"/>
      <c r="C4" s="209"/>
      <c r="D4" s="209"/>
      <c r="E4" s="209"/>
      <c r="F4" s="183" t="s">
        <v>304</v>
      </c>
      <c r="G4" s="184"/>
    </row>
    <row r="5" spans="1:7">
      <c r="A5" s="252"/>
      <c r="B5" s="252"/>
      <c r="C5" s="252"/>
      <c r="D5" s="252"/>
      <c r="E5" s="252"/>
      <c r="F5" s="252"/>
      <c r="G5" s="184"/>
    </row>
    <row r="6" spans="1:7" ht="46.5" customHeight="1">
      <c r="A6" s="254" t="s">
        <v>479</v>
      </c>
      <c r="B6" s="254"/>
      <c r="C6" s="254"/>
      <c r="D6" s="254"/>
      <c r="E6" s="254"/>
      <c r="F6" s="254"/>
      <c r="G6" s="184"/>
    </row>
    <row r="7" spans="1:7">
      <c r="A7" s="262" t="s">
        <v>148</v>
      </c>
      <c r="B7" s="262"/>
      <c r="C7" s="262"/>
      <c r="D7" s="262"/>
      <c r="E7" s="262"/>
      <c r="F7" s="262"/>
      <c r="G7" s="184"/>
    </row>
    <row r="8" spans="1:7" s="195" customFormat="1" ht="38.25">
      <c r="A8" s="202" t="s">
        <v>83</v>
      </c>
      <c r="B8" s="202" t="s">
        <v>160</v>
      </c>
      <c r="C8" s="202" t="s">
        <v>98</v>
      </c>
      <c r="D8" s="202" t="s">
        <v>159</v>
      </c>
      <c r="E8" s="202" t="s">
        <v>84</v>
      </c>
      <c r="F8" s="202" t="s">
        <v>81</v>
      </c>
    </row>
    <row r="9" spans="1:7" ht="25.5">
      <c r="A9" s="241" t="s">
        <v>636</v>
      </c>
      <c r="B9" s="240" t="s">
        <v>142</v>
      </c>
      <c r="C9" s="240" t="s">
        <v>154</v>
      </c>
      <c r="D9" s="240" t="s">
        <v>208</v>
      </c>
      <c r="E9" s="240" t="s">
        <v>201</v>
      </c>
      <c r="F9" s="239">
        <v>41016727.140000001</v>
      </c>
    </row>
    <row r="10" spans="1:7">
      <c r="A10" s="241" t="s">
        <v>193</v>
      </c>
      <c r="B10" s="240" t="s">
        <v>142</v>
      </c>
      <c r="C10" s="240" t="s">
        <v>116</v>
      </c>
      <c r="D10" s="240" t="s">
        <v>208</v>
      </c>
      <c r="E10" s="240" t="s">
        <v>201</v>
      </c>
      <c r="F10" s="239">
        <v>12823637.189999999</v>
      </c>
    </row>
    <row r="11" spans="1:7" ht="25.5">
      <c r="A11" s="241" t="s">
        <v>798</v>
      </c>
      <c r="B11" s="240" t="s">
        <v>142</v>
      </c>
      <c r="C11" s="240" t="s">
        <v>210</v>
      </c>
      <c r="D11" s="240" t="s">
        <v>208</v>
      </c>
      <c r="E11" s="240" t="s">
        <v>201</v>
      </c>
      <c r="F11" s="239">
        <v>1156013.8400000001</v>
      </c>
    </row>
    <row r="12" spans="1:7" ht="38.25">
      <c r="A12" s="241" t="s">
        <v>799</v>
      </c>
      <c r="B12" s="240" t="s">
        <v>142</v>
      </c>
      <c r="C12" s="240" t="s">
        <v>210</v>
      </c>
      <c r="D12" s="240" t="s">
        <v>211</v>
      </c>
      <c r="E12" s="240" t="s">
        <v>201</v>
      </c>
      <c r="F12" s="239">
        <v>1156013.8400000001</v>
      </c>
    </row>
    <row r="13" spans="1:7" ht="38.25">
      <c r="A13" s="241" t="s">
        <v>800</v>
      </c>
      <c r="B13" s="240" t="s">
        <v>142</v>
      </c>
      <c r="C13" s="240" t="s">
        <v>210</v>
      </c>
      <c r="D13" s="240" t="s">
        <v>212</v>
      </c>
      <c r="E13" s="240" t="s">
        <v>201</v>
      </c>
      <c r="F13" s="239">
        <v>1156013.8400000001</v>
      </c>
    </row>
    <row r="14" spans="1:7" ht="51">
      <c r="A14" s="241" t="s">
        <v>801</v>
      </c>
      <c r="B14" s="240" t="s">
        <v>142</v>
      </c>
      <c r="C14" s="240" t="s">
        <v>210</v>
      </c>
      <c r="D14" s="240" t="s">
        <v>486</v>
      </c>
      <c r="E14" s="240" t="s">
        <v>201</v>
      </c>
      <c r="F14" s="239">
        <v>1156013.8400000001</v>
      </c>
    </row>
    <row r="15" spans="1:7" ht="25.5">
      <c r="A15" s="241" t="s">
        <v>802</v>
      </c>
      <c r="B15" s="240" t="s">
        <v>142</v>
      </c>
      <c r="C15" s="240" t="s">
        <v>210</v>
      </c>
      <c r="D15" s="240" t="s">
        <v>657</v>
      </c>
      <c r="E15" s="240" t="s">
        <v>201</v>
      </c>
      <c r="F15" s="239">
        <v>1129857</v>
      </c>
    </row>
    <row r="16" spans="1:7" ht="51">
      <c r="A16" s="241" t="s">
        <v>791</v>
      </c>
      <c r="B16" s="240" t="s">
        <v>142</v>
      </c>
      <c r="C16" s="240" t="s">
        <v>210</v>
      </c>
      <c r="D16" s="240" t="s">
        <v>657</v>
      </c>
      <c r="E16" s="240" t="s">
        <v>17</v>
      </c>
      <c r="F16" s="239">
        <v>1129857</v>
      </c>
    </row>
    <row r="17" spans="1:6" ht="25.5">
      <c r="A17" s="241" t="s">
        <v>792</v>
      </c>
      <c r="B17" s="240" t="s">
        <v>142</v>
      </c>
      <c r="C17" s="240" t="s">
        <v>210</v>
      </c>
      <c r="D17" s="240" t="s">
        <v>657</v>
      </c>
      <c r="E17" s="240" t="s">
        <v>18</v>
      </c>
      <c r="F17" s="239">
        <v>1129857</v>
      </c>
    </row>
    <row r="18" spans="1:6" ht="38.25">
      <c r="A18" s="241" t="s">
        <v>803</v>
      </c>
      <c r="B18" s="240" t="s">
        <v>142</v>
      </c>
      <c r="C18" s="240" t="s">
        <v>210</v>
      </c>
      <c r="D18" s="240" t="s">
        <v>659</v>
      </c>
      <c r="E18" s="240" t="s">
        <v>201</v>
      </c>
      <c r="F18" s="239">
        <v>26156.84</v>
      </c>
    </row>
    <row r="19" spans="1:6" ht="51">
      <c r="A19" s="241" t="s">
        <v>791</v>
      </c>
      <c r="B19" s="240" t="s">
        <v>142</v>
      </c>
      <c r="C19" s="240" t="s">
        <v>210</v>
      </c>
      <c r="D19" s="240" t="s">
        <v>659</v>
      </c>
      <c r="E19" s="240" t="s">
        <v>17</v>
      </c>
      <c r="F19" s="239">
        <v>26156.84</v>
      </c>
    </row>
    <row r="20" spans="1:6" ht="25.5">
      <c r="A20" s="241" t="s">
        <v>792</v>
      </c>
      <c r="B20" s="240" t="s">
        <v>142</v>
      </c>
      <c r="C20" s="240" t="s">
        <v>210</v>
      </c>
      <c r="D20" s="240" t="s">
        <v>659</v>
      </c>
      <c r="E20" s="240" t="s">
        <v>18</v>
      </c>
      <c r="F20" s="239">
        <v>26156.84</v>
      </c>
    </row>
    <row r="21" spans="1:6" ht="38.25">
      <c r="A21" s="241" t="s">
        <v>804</v>
      </c>
      <c r="B21" s="240" t="s">
        <v>142</v>
      </c>
      <c r="C21" s="240" t="s">
        <v>192</v>
      </c>
      <c r="D21" s="240" t="s">
        <v>208</v>
      </c>
      <c r="E21" s="240" t="s">
        <v>201</v>
      </c>
      <c r="F21" s="239">
        <v>535043.16</v>
      </c>
    </row>
    <row r="22" spans="1:6" ht="38.25">
      <c r="A22" s="241" t="s">
        <v>799</v>
      </c>
      <c r="B22" s="240" t="s">
        <v>142</v>
      </c>
      <c r="C22" s="240" t="s">
        <v>192</v>
      </c>
      <c r="D22" s="240" t="s">
        <v>211</v>
      </c>
      <c r="E22" s="240" t="s">
        <v>201</v>
      </c>
      <c r="F22" s="239">
        <v>535043.16</v>
      </c>
    </row>
    <row r="23" spans="1:6" ht="38.25">
      <c r="A23" s="241" t="s">
        <v>800</v>
      </c>
      <c r="B23" s="240" t="s">
        <v>142</v>
      </c>
      <c r="C23" s="240" t="s">
        <v>192</v>
      </c>
      <c r="D23" s="240" t="s">
        <v>212</v>
      </c>
      <c r="E23" s="240" t="s">
        <v>201</v>
      </c>
      <c r="F23" s="239">
        <v>535043.16</v>
      </c>
    </row>
    <row r="24" spans="1:6" ht="51">
      <c r="A24" s="241" t="s">
        <v>801</v>
      </c>
      <c r="B24" s="240" t="s">
        <v>142</v>
      </c>
      <c r="C24" s="240" t="s">
        <v>192</v>
      </c>
      <c r="D24" s="240" t="s">
        <v>486</v>
      </c>
      <c r="E24" s="240" t="s">
        <v>201</v>
      </c>
      <c r="F24" s="239">
        <v>535043.16</v>
      </c>
    </row>
    <row r="25" spans="1:6" ht="25.5">
      <c r="A25" s="241" t="s">
        <v>805</v>
      </c>
      <c r="B25" s="240" t="s">
        <v>142</v>
      </c>
      <c r="C25" s="240" t="s">
        <v>192</v>
      </c>
      <c r="D25" s="240" t="s">
        <v>661</v>
      </c>
      <c r="E25" s="240" t="s">
        <v>201</v>
      </c>
      <c r="F25" s="239">
        <v>455600</v>
      </c>
    </row>
    <row r="26" spans="1:6" ht="51">
      <c r="A26" s="241" t="s">
        <v>791</v>
      </c>
      <c r="B26" s="240" t="s">
        <v>142</v>
      </c>
      <c r="C26" s="240" t="s">
        <v>192</v>
      </c>
      <c r="D26" s="240" t="s">
        <v>661</v>
      </c>
      <c r="E26" s="240" t="s">
        <v>17</v>
      </c>
      <c r="F26" s="239">
        <v>455600</v>
      </c>
    </row>
    <row r="27" spans="1:6" ht="25.5">
      <c r="A27" s="241" t="s">
        <v>792</v>
      </c>
      <c r="B27" s="240" t="s">
        <v>142</v>
      </c>
      <c r="C27" s="240" t="s">
        <v>192</v>
      </c>
      <c r="D27" s="240" t="s">
        <v>661</v>
      </c>
      <c r="E27" s="240" t="s">
        <v>18</v>
      </c>
      <c r="F27" s="239">
        <v>455600</v>
      </c>
    </row>
    <row r="28" spans="1:6" ht="25.5">
      <c r="A28" s="241" t="s">
        <v>806</v>
      </c>
      <c r="B28" s="240" t="s">
        <v>142</v>
      </c>
      <c r="C28" s="240" t="s">
        <v>192</v>
      </c>
      <c r="D28" s="240" t="s">
        <v>663</v>
      </c>
      <c r="E28" s="240" t="s">
        <v>201</v>
      </c>
      <c r="F28" s="239">
        <v>65600</v>
      </c>
    </row>
    <row r="29" spans="1:6" ht="25.5">
      <c r="A29" s="241" t="s">
        <v>788</v>
      </c>
      <c r="B29" s="240" t="s">
        <v>142</v>
      </c>
      <c r="C29" s="240" t="s">
        <v>192</v>
      </c>
      <c r="D29" s="240" t="s">
        <v>663</v>
      </c>
      <c r="E29" s="240" t="s">
        <v>169</v>
      </c>
      <c r="F29" s="239">
        <v>60600</v>
      </c>
    </row>
    <row r="30" spans="1:6" ht="25.5">
      <c r="A30" s="241" t="s">
        <v>789</v>
      </c>
      <c r="B30" s="240" t="s">
        <v>142</v>
      </c>
      <c r="C30" s="240" t="s">
        <v>192</v>
      </c>
      <c r="D30" s="240" t="s">
        <v>663</v>
      </c>
      <c r="E30" s="240" t="s">
        <v>170</v>
      </c>
      <c r="F30" s="239">
        <v>60600</v>
      </c>
    </row>
    <row r="31" spans="1:6">
      <c r="A31" s="241" t="s">
        <v>786</v>
      </c>
      <c r="B31" s="240" t="s">
        <v>142</v>
      </c>
      <c r="C31" s="240" t="s">
        <v>192</v>
      </c>
      <c r="D31" s="240" t="s">
        <v>663</v>
      </c>
      <c r="E31" s="240" t="s">
        <v>203</v>
      </c>
      <c r="F31" s="239">
        <v>5000</v>
      </c>
    </row>
    <row r="32" spans="1:6">
      <c r="A32" s="241" t="s">
        <v>787</v>
      </c>
      <c r="B32" s="240" t="s">
        <v>142</v>
      </c>
      <c r="C32" s="240" t="s">
        <v>192</v>
      </c>
      <c r="D32" s="240" t="s">
        <v>663</v>
      </c>
      <c r="E32" s="240" t="s">
        <v>171</v>
      </c>
      <c r="F32" s="239">
        <v>5000</v>
      </c>
    </row>
    <row r="33" spans="1:6" ht="38.25">
      <c r="A33" s="241" t="s">
        <v>803</v>
      </c>
      <c r="B33" s="240" t="s">
        <v>142</v>
      </c>
      <c r="C33" s="240" t="s">
        <v>192</v>
      </c>
      <c r="D33" s="240" t="s">
        <v>659</v>
      </c>
      <c r="E33" s="240" t="s">
        <v>201</v>
      </c>
      <c r="F33" s="239">
        <v>13843.16</v>
      </c>
    </row>
    <row r="34" spans="1:6" ht="51">
      <c r="A34" s="241" t="s">
        <v>791</v>
      </c>
      <c r="B34" s="240" t="s">
        <v>142</v>
      </c>
      <c r="C34" s="240" t="s">
        <v>192</v>
      </c>
      <c r="D34" s="240" t="s">
        <v>659</v>
      </c>
      <c r="E34" s="240" t="s">
        <v>17</v>
      </c>
      <c r="F34" s="239">
        <v>13843.16</v>
      </c>
    </row>
    <row r="35" spans="1:6" ht="25.5">
      <c r="A35" s="241" t="s">
        <v>792</v>
      </c>
      <c r="B35" s="240" t="s">
        <v>142</v>
      </c>
      <c r="C35" s="240" t="s">
        <v>192</v>
      </c>
      <c r="D35" s="240" t="s">
        <v>659</v>
      </c>
      <c r="E35" s="240" t="s">
        <v>18</v>
      </c>
      <c r="F35" s="239">
        <v>13843.16</v>
      </c>
    </row>
    <row r="36" spans="1:6" ht="38.25">
      <c r="A36" s="241" t="s">
        <v>807</v>
      </c>
      <c r="B36" s="240" t="s">
        <v>142</v>
      </c>
      <c r="C36" s="240" t="s">
        <v>165</v>
      </c>
      <c r="D36" s="240" t="s">
        <v>208</v>
      </c>
      <c r="E36" s="240" t="s">
        <v>201</v>
      </c>
      <c r="F36" s="239">
        <v>6811543.0800000001</v>
      </c>
    </row>
    <row r="37" spans="1:6" ht="38.25">
      <c r="A37" s="241" t="s">
        <v>799</v>
      </c>
      <c r="B37" s="240" t="s">
        <v>142</v>
      </c>
      <c r="C37" s="240" t="s">
        <v>165</v>
      </c>
      <c r="D37" s="240" t="s">
        <v>211</v>
      </c>
      <c r="E37" s="240" t="s">
        <v>201</v>
      </c>
      <c r="F37" s="239">
        <v>6811543.0800000001</v>
      </c>
    </row>
    <row r="38" spans="1:6" ht="38.25">
      <c r="A38" s="241" t="s">
        <v>800</v>
      </c>
      <c r="B38" s="240" t="s">
        <v>142</v>
      </c>
      <c r="C38" s="240" t="s">
        <v>165</v>
      </c>
      <c r="D38" s="240" t="s">
        <v>212</v>
      </c>
      <c r="E38" s="240" t="s">
        <v>201</v>
      </c>
      <c r="F38" s="239">
        <v>6811543.0800000001</v>
      </c>
    </row>
    <row r="39" spans="1:6" ht="51">
      <c r="A39" s="241" t="s">
        <v>801</v>
      </c>
      <c r="B39" s="240" t="s">
        <v>142</v>
      </c>
      <c r="C39" s="240" t="s">
        <v>165</v>
      </c>
      <c r="D39" s="240" t="s">
        <v>486</v>
      </c>
      <c r="E39" s="240" t="s">
        <v>201</v>
      </c>
      <c r="F39" s="239">
        <v>6811543.0800000001</v>
      </c>
    </row>
    <row r="40" spans="1:6" ht="25.5">
      <c r="A40" s="241" t="s">
        <v>808</v>
      </c>
      <c r="B40" s="240" t="s">
        <v>142</v>
      </c>
      <c r="C40" s="240" t="s">
        <v>165</v>
      </c>
      <c r="D40" s="240" t="s">
        <v>665</v>
      </c>
      <c r="E40" s="240" t="s">
        <v>201</v>
      </c>
      <c r="F40" s="239">
        <v>653786.87</v>
      </c>
    </row>
    <row r="41" spans="1:6" ht="51">
      <c r="A41" s="241" t="s">
        <v>791</v>
      </c>
      <c r="B41" s="240" t="s">
        <v>142</v>
      </c>
      <c r="C41" s="240" t="s">
        <v>165</v>
      </c>
      <c r="D41" s="240" t="s">
        <v>665</v>
      </c>
      <c r="E41" s="240" t="s">
        <v>17</v>
      </c>
      <c r="F41" s="239">
        <v>653786.87</v>
      </c>
    </row>
    <row r="42" spans="1:6" ht="25.5">
      <c r="A42" s="241" t="s">
        <v>792</v>
      </c>
      <c r="B42" s="240" t="s">
        <v>142</v>
      </c>
      <c r="C42" s="240" t="s">
        <v>165</v>
      </c>
      <c r="D42" s="240" t="s">
        <v>665</v>
      </c>
      <c r="E42" s="240" t="s">
        <v>18</v>
      </c>
      <c r="F42" s="239">
        <v>653786.87</v>
      </c>
    </row>
    <row r="43" spans="1:6" ht="25.5">
      <c r="A43" s="241" t="s">
        <v>805</v>
      </c>
      <c r="B43" s="240" t="s">
        <v>142</v>
      </c>
      <c r="C43" s="240" t="s">
        <v>165</v>
      </c>
      <c r="D43" s="240" t="s">
        <v>661</v>
      </c>
      <c r="E43" s="240" t="s">
        <v>201</v>
      </c>
      <c r="F43" s="239">
        <v>3800654.17</v>
      </c>
    </row>
    <row r="44" spans="1:6" ht="51">
      <c r="A44" s="241" t="s">
        <v>791</v>
      </c>
      <c r="B44" s="240" t="s">
        <v>142</v>
      </c>
      <c r="C44" s="240" t="s">
        <v>165</v>
      </c>
      <c r="D44" s="240" t="s">
        <v>661</v>
      </c>
      <c r="E44" s="240" t="s">
        <v>17</v>
      </c>
      <c r="F44" s="239">
        <v>3800654.17</v>
      </c>
    </row>
    <row r="45" spans="1:6" ht="25.5">
      <c r="A45" s="241" t="s">
        <v>792</v>
      </c>
      <c r="B45" s="240" t="s">
        <v>142</v>
      </c>
      <c r="C45" s="240" t="s">
        <v>165</v>
      </c>
      <c r="D45" s="240" t="s">
        <v>661</v>
      </c>
      <c r="E45" s="240" t="s">
        <v>18</v>
      </c>
      <c r="F45" s="239">
        <v>3800654.17</v>
      </c>
    </row>
    <row r="46" spans="1:6" ht="25.5">
      <c r="A46" s="241" t="s">
        <v>806</v>
      </c>
      <c r="B46" s="240" t="s">
        <v>142</v>
      </c>
      <c r="C46" s="240" t="s">
        <v>165</v>
      </c>
      <c r="D46" s="240" t="s">
        <v>663</v>
      </c>
      <c r="E46" s="240" t="s">
        <v>201</v>
      </c>
      <c r="F46" s="239">
        <v>1081853.94</v>
      </c>
    </row>
    <row r="47" spans="1:6" ht="51">
      <c r="A47" s="241" t="s">
        <v>791</v>
      </c>
      <c r="B47" s="240" t="s">
        <v>142</v>
      </c>
      <c r="C47" s="240" t="s">
        <v>165</v>
      </c>
      <c r="D47" s="240" t="s">
        <v>663</v>
      </c>
      <c r="E47" s="240" t="s">
        <v>17</v>
      </c>
      <c r="F47" s="239">
        <v>37370</v>
      </c>
    </row>
    <row r="48" spans="1:6" ht="25.5">
      <c r="A48" s="241" t="s">
        <v>792</v>
      </c>
      <c r="B48" s="240" t="s">
        <v>142</v>
      </c>
      <c r="C48" s="240" t="s">
        <v>165</v>
      </c>
      <c r="D48" s="240" t="s">
        <v>663</v>
      </c>
      <c r="E48" s="240" t="s">
        <v>18</v>
      </c>
      <c r="F48" s="239">
        <v>37370</v>
      </c>
    </row>
    <row r="49" spans="1:6" ht="25.5">
      <c r="A49" s="241" t="s">
        <v>788</v>
      </c>
      <c r="B49" s="240" t="s">
        <v>142</v>
      </c>
      <c r="C49" s="240" t="s">
        <v>165</v>
      </c>
      <c r="D49" s="240" t="s">
        <v>663</v>
      </c>
      <c r="E49" s="240" t="s">
        <v>169</v>
      </c>
      <c r="F49" s="239">
        <v>1032983.94</v>
      </c>
    </row>
    <row r="50" spans="1:6" ht="25.5">
      <c r="A50" s="241" t="s">
        <v>789</v>
      </c>
      <c r="B50" s="240" t="s">
        <v>142</v>
      </c>
      <c r="C50" s="240" t="s">
        <v>165</v>
      </c>
      <c r="D50" s="240" t="s">
        <v>663</v>
      </c>
      <c r="E50" s="240" t="s">
        <v>170</v>
      </c>
      <c r="F50" s="239">
        <v>1032983.94</v>
      </c>
    </row>
    <row r="51" spans="1:6">
      <c r="A51" s="241" t="s">
        <v>786</v>
      </c>
      <c r="B51" s="240" t="s">
        <v>142</v>
      </c>
      <c r="C51" s="240" t="s">
        <v>165</v>
      </c>
      <c r="D51" s="240" t="s">
        <v>663</v>
      </c>
      <c r="E51" s="240" t="s">
        <v>203</v>
      </c>
      <c r="F51" s="239">
        <v>11500</v>
      </c>
    </row>
    <row r="52" spans="1:6">
      <c r="A52" s="241" t="s">
        <v>787</v>
      </c>
      <c r="B52" s="240" t="s">
        <v>142</v>
      </c>
      <c r="C52" s="240" t="s">
        <v>165</v>
      </c>
      <c r="D52" s="240" t="s">
        <v>663</v>
      </c>
      <c r="E52" s="240" t="s">
        <v>171</v>
      </c>
      <c r="F52" s="239">
        <v>11500</v>
      </c>
    </row>
    <row r="53" spans="1:6" ht="25.5">
      <c r="A53" s="241" t="s">
        <v>809</v>
      </c>
      <c r="B53" s="240" t="s">
        <v>142</v>
      </c>
      <c r="C53" s="240" t="s">
        <v>165</v>
      </c>
      <c r="D53" s="240" t="s">
        <v>667</v>
      </c>
      <c r="E53" s="240" t="s">
        <v>201</v>
      </c>
      <c r="F53" s="239">
        <v>39900</v>
      </c>
    </row>
    <row r="54" spans="1:6" ht="51">
      <c r="A54" s="241" t="s">
        <v>791</v>
      </c>
      <c r="B54" s="240" t="s">
        <v>142</v>
      </c>
      <c r="C54" s="240" t="s">
        <v>165</v>
      </c>
      <c r="D54" s="240" t="s">
        <v>667</v>
      </c>
      <c r="E54" s="240" t="s">
        <v>17</v>
      </c>
      <c r="F54" s="239">
        <v>39900</v>
      </c>
    </row>
    <row r="55" spans="1:6" ht="25.5">
      <c r="A55" s="241" t="s">
        <v>792</v>
      </c>
      <c r="B55" s="240" t="s">
        <v>142</v>
      </c>
      <c r="C55" s="240" t="s">
        <v>165</v>
      </c>
      <c r="D55" s="240" t="s">
        <v>667</v>
      </c>
      <c r="E55" s="240" t="s">
        <v>18</v>
      </c>
      <c r="F55" s="239">
        <v>39900</v>
      </c>
    </row>
    <row r="56" spans="1:6" ht="89.25">
      <c r="A56" s="241" t="s">
        <v>924</v>
      </c>
      <c r="B56" s="240" t="s">
        <v>142</v>
      </c>
      <c r="C56" s="240" t="s">
        <v>165</v>
      </c>
      <c r="D56" s="240" t="s">
        <v>922</v>
      </c>
      <c r="E56" s="240" t="s">
        <v>201</v>
      </c>
      <c r="F56" s="239">
        <v>1172845.83</v>
      </c>
    </row>
    <row r="57" spans="1:6" ht="51">
      <c r="A57" s="241" t="s">
        <v>791</v>
      </c>
      <c r="B57" s="240" t="s">
        <v>142</v>
      </c>
      <c r="C57" s="240" t="s">
        <v>165</v>
      </c>
      <c r="D57" s="240" t="s">
        <v>922</v>
      </c>
      <c r="E57" s="240" t="s">
        <v>17</v>
      </c>
      <c r="F57" s="239">
        <v>247636.65</v>
      </c>
    </row>
    <row r="58" spans="1:6" ht="25.5">
      <c r="A58" s="241" t="s">
        <v>792</v>
      </c>
      <c r="B58" s="240" t="s">
        <v>142</v>
      </c>
      <c r="C58" s="240" t="s">
        <v>165</v>
      </c>
      <c r="D58" s="240" t="s">
        <v>922</v>
      </c>
      <c r="E58" s="240" t="s">
        <v>18</v>
      </c>
      <c r="F58" s="239">
        <v>247636.65</v>
      </c>
    </row>
    <row r="59" spans="1:6">
      <c r="A59" s="241" t="s">
        <v>871</v>
      </c>
      <c r="B59" s="240" t="s">
        <v>142</v>
      </c>
      <c r="C59" s="240" t="s">
        <v>165</v>
      </c>
      <c r="D59" s="240" t="s">
        <v>922</v>
      </c>
      <c r="E59" s="240" t="s">
        <v>135</v>
      </c>
      <c r="F59" s="239">
        <v>925209.18</v>
      </c>
    </row>
    <row r="60" spans="1:6" ht="25.5">
      <c r="A60" s="241" t="s">
        <v>872</v>
      </c>
      <c r="B60" s="240" t="s">
        <v>142</v>
      </c>
      <c r="C60" s="240" t="s">
        <v>165</v>
      </c>
      <c r="D60" s="240" t="s">
        <v>922</v>
      </c>
      <c r="E60" s="240" t="s">
        <v>77</v>
      </c>
      <c r="F60" s="239">
        <v>925209.18</v>
      </c>
    </row>
    <row r="61" spans="1:6" ht="38.25">
      <c r="A61" s="241" t="s">
        <v>803</v>
      </c>
      <c r="B61" s="240" t="s">
        <v>142</v>
      </c>
      <c r="C61" s="240" t="s">
        <v>165</v>
      </c>
      <c r="D61" s="240" t="s">
        <v>659</v>
      </c>
      <c r="E61" s="240" t="s">
        <v>201</v>
      </c>
      <c r="F61" s="239">
        <v>62502.27</v>
      </c>
    </row>
    <row r="62" spans="1:6" ht="51">
      <c r="A62" s="241" t="s">
        <v>791</v>
      </c>
      <c r="B62" s="240" t="s">
        <v>142</v>
      </c>
      <c r="C62" s="240" t="s">
        <v>165</v>
      </c>
      <c r="D62" s="240" t="s">
        <v>659</v>
      </c>
      <c r="E62" s="240" t="s">
        <v>17</v>
      </c>
      <c r="F62" s="239">
        <v>62502.27</v>
      </c>
    </row>
    <row r="63" spans="1:6" ht="25.5">
      <c r="A63" s="241" t="s">
        <v>792</v>
      </c>
      <c r="B63" s="240" t="s">
        <v>142</v>
      </c>
      <c r="C63" s="240" t="s">
        <v>165</v>
      </c>
      <c r="D63" s="240" t="s">
        <v>659</v>
      </c>
      <c r="E63" s="240" t="s">
        <v>18</v>
      </c>
      <c r="F63" s="239">
        <v>62502.27</v>
      </c>
    </row>
    <row r="64" spans="1:6">
      <c r="A64" s="241" t="s">
        <v>949</v>
      </c>
      <c r="B64" s="240" t="s">
        <v>142</v>
      </c>
      <c r="C64" s="240" t="s">
        <v>930</v>
      </c>
      <c r="D64" s="240" t="s">
        <v>208</v>
      </c>
      <c r="E64" s="240" t="s">
        <v>201</v>
      </c>
      <c r="F64" s="239">
        <v>49000</v>
      </c>
    </row>
    <row r="65" spans="1:6" ht="38.25">
      <c r="A65" s="241" t="s">
        <v>799</v>
      </c>
      <c r="B65" s="240" t="s">
        <v>142</v>
      </c>
      <c r="C65" s="240" t="s">
        <v>930</v>
      </c>
      <c r="D65" s="240" t="s">
        <v>211</v>
      </c>
      <c r="E65" s="240" t="s">
        <v>201</v>
      </c>
      <c r="F65" s="239">
        <v>49000</v>
      </c>
    </row>
    <row r="66" spans="1:6" ht="38.25">
      <c r="A66" s="241" t="s">
        <v>800</v>
      </c>
      <c r="B66" s="240" t="s">
        <v>142</v>
      </c>
      <c r="C66" s="240" t="s">
        <v>930</v>
      </c>
      <c r="D66" s="240" t="s">
        <v>212</v>
      </c>
      <c r="E66" s="240" t="s">
        <v>201</v>
      </c>
      <c r="F66" s="239">
        <v>49000</v>
      </c>
    </row>
    <row r="67" spans="1:6" ht="51">
      <c r="A67" s="241" t="s">
        <v>801</v>
      </c>
      <c r="B67" s="240" t="s">
        <v>142</v>
      </c>
      <c r="C67" s="240" t="s">
        <v>930</v>
      </c>
      <c r="D67" s="240" t="s">
        <v>486</v>
      </c>
      <c r="E67" s="240" t="s">
        <v>201</v>
      </c>
      <c r="F67" s="239">
        <v>49000</v>
      </c>
    </row>
    <row r="68" spans="1:6" ht="25.5">
      <c r="A68" s="241" t="s">
        <v>958</v>
      </c>
      <c r="B68" s="240" t="s">
        <v>142</v>
      </c>
      <c r="C68" s="240" t="s">
        <v>930</v>
      </c>
      <c r="D68" s="240" t="s">
        <v>955</v>
      </c>
      <c r="E68" s="240" t="s">
        <v>201</v>
      </c>
      <c r="F68" s="239">
        <v>49000</v>
      </c>
    </row>
    <row r="69" spans="1:6" ht="25.5">
      <c r="A69" s="241" t="s">
        <v>788</v>
      </c>
      <c r="B69" s="240" t="s">
        <v>142</v>
      </c>
      <c r="C69" s="240" t="s">
        <v>930</v>
      </c>
      <c r="D69" s="240" t="s">
        <v>955</v>
      </c>
      <c r="E69" s="240" t="s">
        <v>169</v>
      </c>
      <c r="F69" s="239">
        <v>49000</v>
      </c>
    </row>
    <row r="70" spans="1:6" ht="25.5">
      <c r="A70" s="241" t="s">
        <v>789</v>
      </c>
      <c r="B70" s="240" t="s">
        <v>142</v>
      </c>
      <c r="C70" s="240" t="s">
        <v>930</v>
      </c>
      <c r="D70" s="240" t="s">
        <v>955</v>
      </c>
      <c r="E70" s="240" t="s">
        <v>170</v>
      </c>
      <c r="F70" s="239">
        <v>49000</v>
      </c>
    </row>
    <row r="71" spans="1:6">
      <c r="A71" s="241" t="s">
        <v>810</v>
      </c>
      <c r="B71" s="240" t="s">
        <v>142</v>
      </c>
      <c r="C71" s="240" t="s">
        <v>191</v>
      </c>
      <c r="D71" s="240" t="s">
        <v>208</v>
      </c>
      <c r="E71" s="240" t="s">
        <v>201</v>
      </c>
      <c r="F71" s="239">
        <v>30000</v>
      </c>
    </row>
    <row r="72" spans="1:6" ht="38.25">
      <c r="A72" s="241" t="s">
        <v>799</v>
      </c>
      <c r="B72" s="240" t="s">
        <v>142</v>
      </c>
      <c r="C72" s="240" t="s">
        <v>191</v>
      </c>
      <c r="D72" s="240" t="s">
        <v>211</v>
      </c>
      <c r="E72" s="240" t="s">
        <v>201</v>
      </c>
      <c r="F72" s="239">
        <v>30000</v>
      </c>
    </row>
    <row r="73" spans="1:6" ht="38.25">
      <c r="A73" s="241" t="s">
        <v>800</v>
      </c>
      <c r="B73" s="240" t="s">
        <v>142</v>
      </c>
      <c r="C73" s="240" t="s">
        <v>191</v>
      </c>
      <c r="D73" s="240" t="s">
        <v>212</v>
      </c>
      <c r="E73" s="240" t="s">
        <v>201</v>
      </c>
      <c r="F73" s="239">
        <v>30000</v>
      </c>
    </row>
    <row r="74" spans="1:6" ht="51">
      <c r="A74" s="241" t="s">
        <v>801</v>
      </c>
      <c r="B74" s="240" t="s">
        <v>142</v>
      </c>
      <c r="C74" s="240" t="s">
        <v>191</v>
      </c>
      <c r="D74" s="240" t="s">
        <v>486</v>
      </c>
      <c r="E74" s="240" t="s">
        <v>201</v>
      </c>
      <c r="F74" s="239">
        <v>30000</v>
      </c>
    </row>
    <row r="75" spans="1:6">
      <c r="A75" s="241" t="s">
        <v>811</v>
      </c>
      <c r="B75" s="240" t="s">
        <v>142</v>
      </c>
      <c r="C75" s="240" t="s">
        <v>191</v>
      </c>
      <c r="D75" s="240" t="s">
        <v>669</v>
      </c>
      <c r="E75" s="240" t="s">
        <v>201</v>
      </c>
      <c r="F75" s="239">
        <v>30000</v>
      </c>
    </row>
    <row r="76" spans="1:6">
      <c r="A76" s="241" t="s">
        <v>786</v>
      </c>
      <c r="B76" s="240" t="s">
        <v>142</v>
      </c>
      <c r="C76" s="240" t="s">
        <v>191</v>
      </c>
      <c r="D76" s="240" t="s">
        <v>669</v>
      </c>
      <c r="E76" s="240" t="s">
        <v>203</v>
      </c>
      <c r="F76" s="239">
        <v>30000</v>
      </c>
    </row>
    <row r="77" spans="1:6">
      <c r="A77" s="241" t="s">
        <v>812</v>
      </c>
      <c r="B77" s="240" t="s">
        <v>142</v>
      </c>
      <c r="C77" s="240" t="s">
        <v>191</v>
      </c>
      <c r="D77" s="240" t="s">
        <v>669</v>
      </c>
      <c r="E77" s="240" t="s">
        <v>109</v>
      </c>
      <c r="F77" s="239">
        <v>30000</v>
      </c>
    </row>
    <row r="78" spans="1:6">
      <c r="A78" s="241" t="s">
        <v>79</v>
      </c>
      <c r="B78" s="240" t="s">
        <v>142</v>
      </c>
      <c r="C78" s="240" t="s">
        <v>41</v>
      </c>
      <c r="D78" s="240" t="s">
        <v>208</v>
      </c>
      <c r="E78" s="240" t="s">
        <v>201</v>
      </c>
      <c r="F78" s="239">
        <v>4242037.1100000003</v>
      </c>
    </row>
    <row r="79" spans="1:6" ht="38.25">
      <c r="A79" s="241" t="s">
        <v>799</v>
      </c>
      <c r="B79" s="240" t="s">
        <v>142</v>
      </c>
      <c r="C79" s="240" t="s">
        <v>41</v>
      </c>
      <c r="D79" s="240" t="s">
        <v>211</v>
      </c>
      <c r="E79" s="240" t="s">
        <v>201</v>
      </c>
      <c r="F79" s="239">
        <v>3699710.86</v>
      </c>
    </row>
    <row r="80" spans="1:6" ht="38.25">
      <c r="A80" s="241" t="s">
        <v>800</v>
      </c>
      <c r="B80" s="240" t="s">
        <v>142</v>
      </c>
      <c r="C80" s="240" t="s">
        <v>41</v>
      </c>
      <c r="D80" s="240" t="s">
        <v>212</v>
      </c>
      <c r="E80" s="240" t="s">
        <v>201</v>
      </c>
      <c r="F80" s="239">
        <v>3699710.86</v>
      </c>
    </row>
    <row r="81" spans="1:6" ht="51">
      <c r="A81" s="241" t="s">
        <v>801</v>
      </c>
      <c r="B81" s="240" t="s">
        <v>142</v>
      </c>
      <c r="C81" s="240" t="s">
        <v>41</v>
      </c>
      <c r="D81" s="240" t="s">
        <v>486</v>
      </c>
      <c r="E81" s="240" t="s">
        <v>201</v>
      </c>
      <c r="F81" s="239">
        <v>3449997.73</v>
      </c>
    </row>
    <row r="82" spans="1:6" ht="51">
      <c r="A82" s="241" t="s">
        <v>813</v>
      </c>
      <c r="B82" s="240" t="s">
        <v>142</v>
      </c>
      <c r="C82" s="240" t="s">
        <v>41</v>
      </c>
      <c r="D82" s="240" t="s">
        <v>672</v>
      </c>
      <c r="E82" s="240" t="s">
        <v>201</v>
      </c>
      <c r="F82" s="239">
        <v>117497.73</v>
      </c>
    </row>
    <row r="83" spans="1:6" ht="25.5">
      <c r="A83" s="241" t="s">
        <v>788</v>
      </c>
      <c r="B83" s="240" t="s">
        <v>142</v>
      </c>
      <c r="C83" s="240" t="s">
        <v>41</v>
      </c>
      <c r="D83" s="240" t="s">
        <v>672</v>
      </c>
      <c r="E83" s="240" t="s">
        <v>169</v>
      </c>
      <c r="F83" s="239">
        <v>117497.73</v>
      </c>
    </row>
    <row r="84" spans="1:6" ht="25.5">
      <c r="A84" s="241" t="s">
        <v>789</v>
      </c>
      <c r="B84" s="240" t="s">
        <v>142</v>
      </c>
      <c r="C84" s="240" t="s">
        <v>41</v>
      </c>
      <c r="D84" s="240" t="s">
        <v>672</v>
      </c>
      <c r="E84" s="240" t="s">
        <v>170</v>
      </c>
      <c r="F84" s="239">
        <v>117497.73</v>
      </c>
    </row>
    <row r="85" spans="1:6" ht="25.5">
      <c r="A85" s="241" t="s">
        <v>814</v>
      </c>
      <c r="B85" s="240" t="s">
        <v>142</v>
      </c>
      <c r="C85" s="240" t="s">
        <v>41</v>
      </c>
      <c r="D85" s="240" t="s">
        <v>674</v>
      </c>
      <c r="E85" s="240" t="s">
        <v>201</v>
      </c>
      <c r="F85" s="239">
        <v>3332500</v>
      </c>
    </row>
    <row r="86" spans="1:6">
      <c r="A86" s="241" t="s">
        <v>815</v>
      </c>
      <c r="B86" s="240" t="s">
        <v>142</v>
      </c>
      <c r="C86" s="240" t="s">
        <v>41</v>
      </c>
      <c r="D86" s="240" t="s">
        <v>674</v>
      </c>
      <c r="E86" s="240" t="s">
        <v>100</v>
      </c>
      <c r="F86" s="239">
        <v>3332500</v>
      </c>
    </row>
    <row r="87" spans="1:6">
      <c r="A87" s="241" t="s">
        <v>816</v>
      </c>
      <c r="B87" s="240" t="s">
        <v>142</v>
      </c>
      <c r="C87" s="240" t="s">
        <v>41</v>
      </c>
      <c r="D87" s="240" t="s">
        <v>674</v>
      </c>
      <c r="E87" s="240" t="s">
        <v>36</v>
      </c>
      <c r="F87" s="239">
        <v>3332500</v>
      </c>
    </row>
    <row r="88" spans="1:6" ht="38.25">
      <c r="A88" s="241" t="s">
        <v>971</v>
      </c>
      <c r="B88" s="240" t="s">
        <v>142</v>
      </c>
      <c r="C88" s="240" t="s">
        <v>41</v>
      </c>
      <c r="D88" s="240" t="s">
        <v>960</v>
      </c>
      <c r="E88" s="240" t="s">
        <v>201</v>
      </c>
      <c r="F88" s="239">
        <v>249713.13</v>
      </c>
    </row>
    <row r="89" spans="1:6">
      <c r="A89" s="241" t="s">
        <v>972</v>
      </c>
      <c r="B89" s="240" t="s">
        <v>142</v>
      </c>
      <c r="C89" s="240" t="s">
        <v>41</v>
      </c>
      <c r="D89" s="240" t="s">
        <v>962</v>
      </c>
      <c r="E89" s="240" t="s">
        <v>201</v>
      </c>
      <c r="F89" s="239">
        <v>249713.13</v>
      </c>
    </row>
    <row r="90" spans="1:6" ht="25.5">
      <c r="A90" s="241" t="s">
        <v>788</v>
      </c>
      <c r="B90" s="240" t="s">
        <v>142</v>
      </c>
      <c r="C90" s="240" t="s">
        <v>41</v>
      </c>
      <c r="D90" s="240" t="s">
        <v>962</v>
      </c>
      <c r="E90" s="240" t="s">
        <v>169</v>
      </c>
      <c r="F90" s="239">
        <v>53400.42</v>
      </c>
    </row>
    <row r="91" spans="1:6" ht="25.5">
      <c r="A91" s="241" t="s">
        <v>789</v>
      </c>
      <c r="B91" s="240" t="s">
        <v>142</v>
      </c>
      <c r="C91" s="240" t="s">
        <v>41</v>
      </c>
      <c r="D91" s="240" t="s">
        <v>962</v>
      </c>
      <c r="E91" s="240" t="s">
        <v>170</v>
      </c>
      <c r="F91" s="239">
        <v>53400.42</v>
      </c>
    </row>
    <row r="92" spans="1:6">
      <c r="A92" s="241" t="s">
        <v>786</v>
      </c>
      <c r="B92" s="240" t="s">
        <v>142</v>
      </c>
      <c r="C92" s="240" t="s">
        <v>41</v>
      </c>
      <c r="D92" s="240" t="s">
        <v>962</v>
      </c>
      <c r="E92" s="240" t="s">
        <v>203</v>
      </c>
      <c r="F92" s="239">
        <v>196312.71</v>
      </c>
    </row>
    <row r="93" spans="1:6">
      <c r="A93" s="241" t="s">
        <v>973</v>
      </c>
      <c r="B93" s="240" t="s">
        <v>142</v>
      </c>
      <c r="C93" s="240" t="s">
        <v>41</v>
      </c>
      <c r="D93" s="240" t="s">
        <v>962</v>
      </c>
      <c r="E93" s="240" t="s">
        <v>964</v>
      </c>
      <c r="F93" s="239">
        <v>196312.71</v>
      </c>
    </row>
    <row r="94" spans="1:6" ht="38.25">
      <c r="A94" s="241" t="s">
        <v>645</v>
      </c>
      <c r="B94" s="240" t="s">
        <v>142</v>
      </c>
      <c r="C94" s="240" t="s">
        <v>41</v>
      </c>
      <c r="D94" s="240" t="s">
        <v>213</v>
      </c>
      <c r="E94" s="240" t="s">
        <v>201</v>
      </c>
      <c r="F94" s="239">
        <v>518550</v>
      </c>
    </row>
    <row r="95" spans="1:6" ht="38.25">
      <c r="A95" s="241" t="s">
        <v>817</v>
      </c>
      <c r="B95" s="240" t="s">
        <v>142</v>
      </c>
      <c r="C95" s="240" t="s">
        <v>41</v>
      </c>
      <c r="D95" s="240" t="s">
        <v>491</v>
      </c>
      <c r="E95" s="240" t="s">
        <v>201</v>
      </c>
      <c r="F95" s="239">
        <v>190438</v>
      </c>
    </row>
    <row r="96" spans="1:6" ht="38.25">
      <c r="A96" s="241" t="s">
        <v>818</v>
      </c>
      <c r="B96" s="240" t="s">
        <v>142</v>
      </c>
      <c r="C96" s="240" t="s">
        <v>41</v>
      </c>
      <c r="D96" s="240" t="s">
        <v>678</v>
      </c>
      <c r="E96" s="240" t="s">
        <v>201</v>
      </c>
      <c r="F96" s="239">
        <v>190438</v>
      </c>
    </row>
    <row r="97" spans="1:6" ht="25.5">
      <c r="A97" s="241" t="s">
        <v>788</v>
      </c>
      <c r="B97" s="240" t="s">
        <v>142</v>
      </c>
      <c r="C97" s="240" t="s">
        <v>41</v>
      </c>
      <c r="D97" s="240" t="s">
        <v>678</v>
      </c>
      <c r="E97" s="240" t="s">
        <v>169</v>
      </c>
      <c r="F97" s="239">
        <v>190438</v>
      </c>
    </row>
    <row r="98" spans="1:6" ht="25.5">
      <c r="A98" s="241" t="s">
        <v>789</v>
      </c>
      <c r="B98" s="240" t="s">
        <v>142</v>
      </c>
      <c r="C98" s="240" t="s">
        <v>41</v>
      </c>
      <c r="D98" s="240" t="s">
        <v>678</v>
      </c>
      <c r="E98" s="240" t="s">
        <v>170</v>
      </c>
      <c r="F98" s="239">
        <v>190438</v>
      </c>
    </row>
    <row r="99" spans="1:6" ht="38.25">
      <c r="A99" s="241" t="s">
        <v>890</v>
      </c>
      <c r="B99" s="240" t="s">
        <v>142</v>
      </c>
      <c r="C99" s="240" t="s">
        <v>41</v>
      </c>
      <c r="D99" s="240" t="s">
        <v>492</v>
      </c>
      <c r="E99" s="240" t="s">
        <v>201</v>
      </c>
      <c r="F99" s="239">
        <v>328112</v>
      </c>
    </row>
    <row r="100" spans="1:6" ht="38.25">
      <c r="A100" s="241" t="s">
        <v>819</v>
      </c>
      <c r="B100" s="240" t="s">
        <v>142</v>
      </c>
      <c r="C100" s="240" t="s">
        <v>41</v>
      </c>
      <c r="D100" s="240" t="s">
        <v>680</v>
      </c>
      <c r="E100" s="240" t="s">
        <v>201</v>
      </c>
      <c r="F100" s="239">
        <v>328112</v>
      </c>
    </row>
    <row r="101" spans="1:6" ht="25.5">
      <c r="A101" s="241" t="s">
        <v>788</v>
      </c>
      <c r="B101" s="240" t="s">
        <v>142</v>
      </c>
      <c r="C101" s="240" t="s">
        <v>41</v>
      </c>
      <c r="D101" s="240" t="s">
        <v>680</v>
      </c>
      <c r="E101" s="240" t="s">
        <v>169</v>
      </c>
      <c r="F101" s="239">
        <v>328112</v>
      </c>
    </row>
    <row r="102" spans="1:6" ht="25.5">
      <c r="A102" s="241" t="s">
        <v>789</v>
      </c>
      <c r="B102" s="240" t="s">
        <v>142</v>
      </c>
      <c r="C102" s="240" t="s">
        <v>41</v>
      </c>
      <c r="D102" s="240" t="s">
        <v>680</v>
      </c>
      <c r="E102" s="240" t="s">
        <v>170</v>
      </c>
      <c r="F102" s="239">
        <v>328112</v>
      </c>
    </row>
    <row r="103" spans="1:6" ht="38.25">
      <c r="A103" s="241" t="s">
        <v>637</v>
      </c>
      <c r="B103" s="240" t="s">
        <v>142</v>
      </c>
      <c r="C103" s="240" t="s">
        <v>41</v>
      </c>
      <c r="D103" s="240" t="s">
        <v>214</v>
      </c>
      <c r="E103" s="240" t="s">
        <v>201</v>
      </c>
      <c r="F103" s="239">
        <v>23776.25</v>
      </c>
    </row>
    <row r="104" spans="1:6" ht="38.25">
      <c r="A104" s="241" t="s">
        <v>638</v>
      </c>
      <c r="B104" s="240" t="s">
        <v>142</v>
      </c>
      <c r="C104" s="240" t="s">
        <v>41</v>
      </c>
      <c r="D104" s="240" t="s">
        <v>495</v>
      </c>
      <c r="E104" s="240" t="s">
        <v>201</v>
      </c>
      <c r="F104" s="239">
        <v>23776.25</v>
      </c>
    </row>
    <row r="105" spans="1:6" ht="25.5">
      <c r="A105" s="241" t="s">
        <v>639</v>
      </c>
      <c r="B105" s="240" t="s">
        <v>142</v>
      </c>
      <c r="C105" s="240" t="s">
        <v>41</v>
      </c>
      <c r="D105" s="240" t="s">
        <v>497</v>
      </c>
      <c r="E105" s="240" t="s">
        <v>201</v>
      </c>
      <c r="F105" s="239">
        <v>19776.25</v>
      </c>
    </row>
    <row r="106" spans="1:6" ht="38.25">
      <c r="A106" s="241" t="s">
        <v>785</v>
      </c>
      <c r="B106" s="240" t="s">
        <v>142</v>
      </c>
      <c r="C106" s="240" t="s">
        <v>41</v>
      </c>
      <c r="D106" s="240" t="s">
        <v>682</v>
      </c>
      <c r="E106" s="240" t="s">
        <v>201</v>
      </c>
      <c r="F106" s="239">
        <v>19776.25</v>
      </c>
    </row>
    <row r="107" spans="1:6">
      <c r="A107" s="241" t="s">
        <v>786</v>
      </c>
      <c r="B107" s="240" t="s">
        <v>142</v>
      </c>
      <c r="C107" s="240" t="s">
        <v>41</v>
      </c>
      <c r="D107" s="240" t="s">
        <v>682</v>
      </c>
      <c r="E107" s="240" t="s">
        <v>203</v>
      </c>
      <c r="F107" s="239">
        <v>19776.25</v>
      </c>
    </row>
    <row r="108" spans="1:6">
      <c r="A108" s="241" t="s">
        <v>787</v>
      </c>
      <c r="B108" s="240" t="s">
        <v>142</v>
      </c>
      <c r="C108" s="240" t="s">
        <v>41</v>
      </c>
      <c r="D108" s="240" t="s">
        <v>682</v>
      </c>
      <c r="E108" s="240" t="s">
        <v>171</v>
      </c>
      <c r="F108" s="239">
        <v>19776.25</v>
      </c>
    </row>
    <row r="109" spans="1:6" ht="25.5">
      <c r="A109" s="241" t="s">
        <v>640</v>
      </c>
      <c r="B109" s="240" t="s">
        <v>142</v>
      </c>
      <c r="C109" s="240" t="s">
        <v>41</v>
      </c>
      <c r="D109" s="240" t="s">
        <v>499</v>
      </c>
      <c r="E109" s="240" t="s">
        <v>201</v>
      </c>
      <c r="F109" s="239">
        <v>4000</v>
      </c>
    </row>
    <row r="110" spans="1:6" ht="76.5">
      <c r="A110" s="241" t="s">
        <v>891</v>
      </c>
      <c r="B110" s="240" t="s">
        <v>142</v>
      </c>
      <c r="C110" s="240" t="s">
        <v>41</v>
      </c>
      <c r="D110" s="240" t="s">
        <v>683</v>
      </c>
      <c r="E110" s="240" t="s">
        <v>201</v>
      </c>
      <c r="F110" s="239">
        <v>4000</v>
      </c>
    </row>
    <row r="111" spans="1:6" ht="25.5">
      <c r="A111" s="241" t="s">
        <v>788</v>
      </c>
      <c r="B111" s="240" t="s">
        <v>142</v>
      </c>
      <c r="C111" s="240" t="s">
        <v>41</v>
      </c>
      <c r="D111" s="240" t="s">
        <v>683</v>
      </c>
      <c r="E111" s="240" t="s">
        <v>169</v>
      </c>
      <c r="F111" s="239">
        <v>4000</v>
      </c>
    </row>
    <row r="112" spans="1:6" ht="25.5">
      <c r="A112" s="241" t="s">
        <v>789</v>
      </c>
      <c r="B112" s="240" t="s">
        <v>142</v>
      </c>
      <c r="C112" s="240" t="s">
        <v>41</v>
      </c>
      <c r="D112" s="240" t="s">
        <v>683</v>
      </c>
      <c r="E112" s="240" t="s">
        <v>170</v>
      </c>
      <c r="F112" s="239">
        <v>4000</v>
      </c>
    </row>
    <row r="113" spans="1:6">
      <c r="A113" s="241" t="s">
        <v>641</v>
      </c>
      <c r="B113" s="240" t="s">
        <v>142</v>
      </c>
      <c r="C113" s="240" t="s">
        <v>501</v>
      </c>
      <c r="D113" s="240" t="s">
        <v>208</v>
      </c>
      <c r="E113" s="240" t="s">
        <v>201</v>
      </c>
      <c r="F113" s="239">
        <v>291400</v>
      </c>
    </row>
    <row r="114" spans="1:6">
      <c r="A114" s="241" t="s">
        <v>642</v>
      </c>
      <c r="B114" s="240" t="s">
        <v>142</v>
      </c>
      <c r="C114" s="240" t="s">
        <v>503</v>
      </c>
      <c r="D114" s="240" t="s">
        <v>208</v>
      </c>
      <c r="E114" s="240" t="s">
        <v>201</v>
      </c>
      <c r="F114" s="239">
        <v>291400</v>
      </c>
    </row>
    <row r="115" spans="1:6" ht="38.25">
      <c r="A115" s="241" t="s">
        <v>637</v>
      </c>
      <c r="B115" s="240" t="s">
        <v>142</v>
      </c>
      <c r="C115" s="240" t="s">
        <v>503</v>
      </c>
      <c r="D115" s="240" t="s">
        <v>214</v>
      </c>
      <c r="E115" s="240" t="s">
        <v>201</v>
      </c>
      <c r="F115" s="239">
        <v>291400</v>
      </c>
    </row>
    <row r="116" spans="1:6" ht="38.25">
      <c r="A116" s="241" t="s">
        <v>638</v>
      </c>
      <c r="B116" s="240" t="s">
        <v>142</v>
      </c>
      <c r="C116" s="240" t="s">
        <v>503</v>
      </c>
      <c r="D116" s="240" t="s">
        <v>495</v>
      </c>
      <c r="E116" s="240" t="s">
        <v>201</v>
      </c>
      <c r="F116" s="239">
        <v>291400</v>
      </c>
    </row>
    <row r="117" spans="1:6" ht="25.5">
      <c r="A117" s="241" t="s">
        <v>640</v>
      </c>
      <c r="B117" s="240" t="s">
        <v>142</v>
      </c>
      <c r="C117" s="240" t="s">
        <v>503</v>
      </c>
      <c r="D117" s="240" t="s">
        <v>499</v>
      </c>
      <c r="E117" s="240" t="s">
        <v>201</v>
      </c>
      <c r="F117" s="239">
        <v>291400</v>
      </c>
    </row>
    <row r="118" spans="1:6" ht="25.5">
      <c r="A118" s="241" t="s">
        <v>790</v>
      </c>
      <c r="B118" s="240" t="s">
        <v>142</v>
      </c>
      <c r="C118" s="240" t="s">
        <v>503</v>
      </c>
      <c r="D118" s="240" t="s">
        <v>685</v>
      </c>
      <c r="E118" s="240" t="s">
        <v>201</v>
      </c>
      <c r="F118" s="239">
        <v>291400</v>
      </c>
    </row>
    <row r="119" spans="1:6" ht="51">
      <c r="A119" s="241" t="s">
        <v>791</v>
      </c>
      <c r="B119" s="240" t="s">
        <v>142</v>
      </c>
      <c r="C119" s="240" t="s">
        <v>503</v>
      </c>
      <c r="D119" s="240" t="s">
        <v>685</v>
      </c>
      <c r="E119" s="240" t="s">
        <v>17</v>
      </c>
      <c r="F119" s="239">
        <v>291400</v>
      </c>
    </row>
    <row r="120" spans="1:6" ht="25.5">
      <c r="A120" s="241" t="s">
        <v>792</v>
      </c>
      <c r="B120" s="240" t="s">
        <v>142</v>
      </c>
      <c r="C120" s="240" t="s">
        <v>503</v>
      </c>
      <c r="D120" s="240" t="s">
        <v>685</v>
      </c>
      <c r="E120" s="240" t="s">
        <v>18</v>
      </c>
      <c r="F120" s="239">
        <v>291400</v>
      </c>
    </row>
    <row r="121" spans="1:6" ht="25.5">
      <c r="A121" s="241" t="s">
        <v>820</v>
      </c>
      <c r="B121" s="240" t="s">
        <v>142</v>
      </c>
      <c r="C121" s="240" t="s">
        <v>78</v>
      </c>
      <c r="D121" s="240" t="s">
        <v>208</v>
      </c>
      <c r="E121" s="240" t="s">
        <v>201</v>
      </c>
      <c r="F121" s="239">
        <v>809300</v>
      </c>
    </row>
    <row r="122" spans="1:6" ht="25.5">
      <c r="A122" s="241" t="s">
        <v>821</v>
      </c>
      <c r="B122" s="240" t="s">
        <v>142</v>
      </c>
      <c r="C122" s="240" t="s">
        <v>32</v>
      </c>
      <c r="D122" s="240" t="s">
        <v>208</v>
      </c>
      <c r="E122" s="240" t="s">
        <v>201</v>
      </c>
      <c r="F122" s="239">
        <v>337300</v>
      </c>
    </row>
    <row r="123" spans="1:6" ht="38.25">
      <c r="A123" s="241" t="s">
        <v>799</v>
      </c>
      <c r="B123" s="240" t="s">
        <v>142</v>
      </c>
      <c r="C123" s="240" t="s">
        <v>32</v>
      </c>
      <c r="D123" s="240" t="s">
        <v>211</v>
      </c>
      <c r="E123" s="240" t="s">
        <v>201</v>
      </c>
      <c r="F123" s="239">
        <v>337300</v>
      </c>
    </row>
    <row r="124" spans="1:6" ht="38.25">
      <c r="A124" s="241" t="s">
        <v>800</v>
      </c>
      <c r="B124" s="240" t="s">
        <v>142</v>
      </c>
      <c r="C124" s="240" t="s">
        <v>32</v>
      </c>
      <c r="D124" s="240" t="s">
        <v>212</v>
      </c>
      <c r="E124" s="240" t="s">
        <v>201</v>
      </c>
      <c r="F124" s="239">
        <v>337300</v>
      </c>
    </row>
    <row r="125" spans="1:6" ht="51">
      <c r="A125" s="241" t="s">
        <v>801</v>
      </c>
      <c r="B125" s="240" t="s">
        <v>142</v>
      </c>
      <c r="C125" s="240" t="s">
        <v>32</v>
      </c>
      <c r="D125" s="240" t="s">
        <v>486</v>
      </c>
      <c r="E125" s="240" t="s">
        <v>201</v>
      </c>
      <c r="F125" s="239">
        <v>337300</v>
      </c>
    </row>
    <row r="126" spans="1:6" ht="63.75">
      <c r="A126" s="241" t="s">
        <v>822</v>
      </c>
      <c r="B126" s="240" t="s">
        <v>142</v>
      </c>
      <c r="C126" s="240" t="s">
        <v>32</v>
      </c>
      <c r="D126" s="240" t="s">
        <v>687</v>
      </c>
      <c r="E126" s="240" t="s">
        <v>201</v>
      </c>
      <c r="F126" s="239">
        <v>337300</v>
      </c>
    </row>
    <row r="127" spans="1:6">
      <c r="A127" s="241" t="s">
        <v>815</v>
      </c>
      <c r="B127" s="240" t="s">
        <v>142</v>
      </c>
      <c r="C127" s="240" t="s">
        <v>32</v>
      </c>
      <c r="D127" s="240" t="s">
        <v>687</v>
      </c>
      <c r="E127" s="240" t="s">
        <v>100</v>
      </c>
      <c r="F127" s="239">
        <v>337300</v>
      </c>
    </row>
    <row r="128" spans="1:6">
      <c r="A128" s="241" t="s">
        <v>816</v>
      </c>
      <c r="B128" s="240" t="s">
        <v>142</v>
      </c>
      <c r="C128" s="240" t="s">
        <v>32</v>
      </c>
      <c r="D128" s="240" t="s">
        <v>687</v>
      </c>
      <c r="E128" s="240" t="s">
        <v>36</v>
      </c>
      <c r="F128" s="239">
        <v>337300</v>
      </c>
    </row>
    <row r="129" spans="1:6" ht="25.5">
      <c r="A129" s="241" t="s">
        <v>823</v>
      </c>
      <c r="B129" s="240" t="s">
        <v>142</v>
      </c>
      <c r="C129" s="240" t="s">
        <v>29</v>
      </c>
      <c r="D129" s="240" t="s">
        <v>208</v>
      </c>
      <c r="E129" s="240" t="s">
        <v>201</v>
      </c>
      <c r="F129" s="239">
        <v>472000</v>
      </c>
    </row>
    <row r="130" spans="1:6" ht="38.25">
      <c r="A130" s="241" t="s">
        <v>824</v>
      </c>
      <c r="B130" s="240" t="s">
        <v>142</v>
      </c>
      <c r="C130" s="240" t="s">
        <v>29</v>
      </c>
      <c r="D130" s="240" t="s">
        <v>505</v>
      </c>
      <c r="E130" s="240" t="s">
        <v>201</v>
      </c>
      <c r="F130" s="239">
        <v>472000</v>
      </c>
    </row>
    <row r="131" spans="1:6" ht="38.25">
      <c r="A131" s="241" t="s">
        <v>825</v>
      </c>
      <c r="B131" s="240" t="s">
        <v>142</v>
      </c>
      <c r="C131" s="240" t="s">
        <v>29</v>
      </c>
      <c r="D131" s="240" t="s">
        <v>507</v>
      </c>
      <c r="E131" s="240" t="s">
        <v>201</v>
      </c>
      <c r="F131" s="239">
        <v>100000</v>
      </c>
    </row>
    <row r="132" spans="1:6" ht="51">
      <c r="A132" s="241" t="s">
        <v>826</v>
      </c>
      <c r="B132" s="240" t="s">
        <v>142</v>
      </c>
      <c r="C132" s="240" t="s">
        <v>29</v>
      </c>
      <c r="D132" s="240" t="s">
        <v>689</v>
      </c>
      <c r="E132" s="240" t="s">
        <v>201</v>
      </c>
      <c r="F132" s="239">
        <v>100000</v>
      </c>
    </row>
    <row r="133" spans="1:6" ht="25.5">
      <c r="A133" s="241" t="s">
        <v>788</v>
      </c>
      <c r="B133" s="240" t="s">
        <v>142</v>
      </c>
      <c r="C133" s="240" t="s">
        <v>29</v>
      </c>
      <c r="D133" s="240" t="s">
        <v>689</v>
      </c>
      <c r="E133" s="240" t="s">
        <v>169</v>
      </c>
      <c r="F133" s="239">
        <v>100000</v>
      </c>
    </row>
    <row r="134" spans="1:6" ht="25.5">
      <c r="A134" s="241" t="s">
        <v>789</v>
      </c>
      <c r="B134" s="240" t="s">
        <v>142</v>
      </c>
      <c r="C134" s="240" t="s">
        <v>29</v>
      </c>
      <c r="D134" s="240" t="s">
        <v>689</v>
      </c>
      <c r="E134" s="240" t="s">
        <v>170</v>
      </c>
      <c r="F134" s="239">
        <v>100000</v>
      </c>
    </row>
    <row r="135" spans="1:6" ht="25.5">
      <c r="A135" s="241" t="s">
        <v>827</v>
      </c>
      <c r="B135" s="240" t="s">
        <v>142</v>
      </c>
      <c r="C135" s="240" t="s">
        <v>29</v>
      </c>
      <c r="D135" s="240" t="s">
        <v>509</v>
      </c>
      <c r="E135" s="240" t="s">
        <v>201</v>
      </c>
      <c r="F135" s="239">
        <v>1000</v>
      </c>
    </row>
    <row r="136" spans="1:6" ht="51">
      <c r="A136" s="241" t="s">
        <v>828</v>
      </c>
      <c r="B136" s="240" t="s">
        <v>142</v>
      </c>
      <c r="C136" s="240" t="s">
        <v>29</v>
      </c>
      <c r="D136" s="240" t="s">
        <v>691</v>
      </c>
      <c r="E136" s="240" t="s">
        <v>201</v>
      </c>
      <c r="F136" s="239">
        <v>1000</v>
      </c>
    </row>
    <row r="137" spans="1:6" ht="25.5">
      <c r="A137" s="241" t="s">
        <v>788</v>
      </c>
      <c r="B137" s="240" t="s">
        <v>142</v>
      </c>
      <c r="C137" s="240" t="s">
        <v>29</v>
      </c>
      <c r="D137" s="240" t="s">
        <v>691</v>
      </c>
      <c r="E137" s="240" t="s">
        <v>169</v>
      </c>
      <c r="F137" s="239">
        <v>1000</v>
      </c>
    </row>
    <row r="138" spans="1:6" ht="25.5">
      <c r="A138" s="241" t="s">
        <v>789</v>
      </c>
      <c r="B138" s="240" t="s">
        <v>142</v>
      </c>
      <c r="C138" s="240" t="s">
        <v>29</v>
      </c>
      <c r="D138" s="240" t="s">
        <v>691</v>
      </c>
      <c r="E138" s="240" t="s">
        <v>170</v>
      </c>
      <c r="F138" s="239">
        <v>1000</v>
      </c>
    </row>
    <row r="139" spans="1:6" ht="51">
      <c r="A139" s="241" t="s">
        <v>829</v>
      </c>
      <c r="B139" s="240" t="s">
        <v>142</v>
      </c>
      <c r="C139" s="240" t="s">
        <v>29</v>
      </c>
      <c r="D139" s="240" t="s">
        <v>511</v>
      </c>
      <c r="E139" s="240" t="s">
        <v>201</v>
      </c>
      <c r="F139" s="239">
        <v>110000</v>
      </c>
    </row>
    <row r="140" spans="1:6" ht="51">
      <c r="A140" s="241" t="s">
        <v>826</v>
      </c>
      <c r="B140" s="240" t="s">
        <v>142</v>
      </c>
      <c r="C140" s="240" t="s">
        <v>29</v>
      </c>
      <c r="D140" s="240" t="s">
        <v>692</v>
      </c>
      <c r="E140" s="240" t="s">
        <v>201</v>
      </c>
      <c r="F140" s="239">
        <v>110000</v>
      </c>
    </row>
    <row r="141" spans="1:6" ht="25.5">
      <c r="A141" s="241" t="s">
        <v>788</v>
      </c>
      <c r="B141" s="240" t="s">
        <v>142</v>
      </c>
      <c r="C141" s="240" t="s">
        <v>29</v>
      </c>
      <c r="D141" s="240" t="s">
        <v>692</v>
      </c>
      <c r="E141" s="240" t="s">
        <v>169</v>
      </c>
      <c r="F141" s="239">
        <v>110000</v>
      </c>
    </row>
    <row r="142" spans="1:6" ht="25.5">
      <c r="A142" s="241" t="s">
        <v>789</v>
      </c>
      <c r="B142" s="240" t="s">
        <v>142</v>
      </c>
      <c r="C142" s="240" t="s">
        <v>29</v>
      </c>
      <c r="D142" s="240" t="s">
        <v>692</v>
      </c>
      <c r="E142" s="240" t="s">
        <v>170</v>
      </c>
      <c r="F142" s="239">
        <v>110000</v>
      </c>
    </row>
    <row r="143" spans="1:6" ht="38.25">
      <c r="A143" s="241" t="s">
        <v>830</v>
      </c>
      <c r="B143" s="240" t="s">
        <v>142</v>
      </c>
      <c r="C143" s="240" t="s">
        <v>29</v>
      </c>
      <c r="D143" s="240" t="s">
        <v>513</v>
      </c>
      <c r="E143" s="240" t="s">
        <v>201</v>
      </c>
      <c r="F143" s="239">
        <v>1000</v>
      </c>
    </row>
    <row r="144" spans="1:6" ht="51">
      <c r="A144" s="241" t="s">
        <v>826</v>
      </c>
      <c r="B144" s="240" t="s">
        <v>142</v>
      </c>
      <c r="C144" s="240" t="s">
        <v>29</v>
      </c>
      <c r="D144" s="240" t="s">
        <v>693</v>
      </c>
      <c r="E144" s="240" t="s">
        <v>201</v>
      </c>
      <c r="F144" s="239">
        <v>1000</v>
      </c>
    </row>
    <row r="145" spans="1:6" ht="25.5">
      <c r="A145" s="241" t="s">
        <v>788</v>
      </c>
      <c r="B145" s="240" t="s">
        <v>142</v>
      </c>
      <c r="C145" s="240" t="s">
        <v>29</v>
      </c>
      <c r="D145" s="240" t="s">
        <v>693</v>
      </c>
      <c r="E145" s="240" t="s">
        <v>169</v>
      </c>
      <c r="F145" s="239">
        <v>1000</v>
      </c>
    </row>
    <row r="146" spans="1:6" ht="25.5">
      <c r="A146" s="241" t="s">
        <v>789</v>
      </c>
      <c r="B146" s="240" t="s">
        <v>142</v>
      </c>
      <c r="C146" s="240" t="s">
        <v>29</v>
      </c>
      <c r="D146" s="240" t="s">
        <v>693</v>
      </c>
      <c r="E146" s="240" t="s">
        <v>170</v>
      </c>
      <c r="F146" s="239">
        <v>1000</v>
      </c>
    </row>
    <row r="147" spans="1:6" ht="51">
      <c r="A147" s="241" t="s">
        <v>831</v>
      </c>
      <c r="B147" s="240" t="s">
        <v>142</v>
      </c>
      <c r="C147" s="240" t="s">
        <v>29</v>
      </c>
      <c r="D147" s="240" t="s">
        <v>515</v>
      </c>
      <c r="E147" s="240" t="s">
        <v>201</v>
      </c>
      <c r="F147" s="239">
        <v>60000</v>
      </c>
    </row>
    <row r="148" spans="1:6" ht="51">
      <c r="A148" s="241" t="s">
        <v>826</v>
      </c>
      <c r="B148" s="240" t="s">
        <v>142</v>
      </c>
      <c r="C148" s="240" t="s">
        <v>29</v>
      </c>
      <c r="D148" s="240" t="s">
        <v>694</v>
      </c>
      <c r="E148" s="240" t="s">
        <v>201</v>
      </c>
      <c r="F148" s="239">
        <v>60000</v>
      </c>
    </row>
    <row r="149" spans="1:6" ht="25.5">
      <c r="A149" s="241" t="s">
        <v>788</v>
      </c>
      <c r="B149" s="240" t="s">
        <v>142</v>
      </c>
      <c r="C149" s="240" t="s">
        <v>29</v>
      </c>
      <c r="D149" s="240" t="s">
        <v>694</v>
      </c>
      <c r="E149" s="240" t="s">
        <v>169</v>
      </c>
      <c r="F149" s="239">
        <v>60000</v>
      </c>
    </row>
    <row r="150" spans="1:6" ht="25.5">
      <c r="A150" s="241" t="s">
        <v>789</v>
      </c>
      <c r="B150" s="240" t="s">
        <v>142</v>
      </c>
      <c r="C150" s="240" t="s">
        <v>29</v>
      </c>
      <c r="D150" s="240" t="s">
        <v>694</v>
      </c>
      <c r="E150" s="240" t="s">
        <v>170</v>
      </c>
      <c r="F150" s="239">
        <v>60000</v>
      </c>
    </row>
    <row r="151" spans="1:6" ht="38.25">
      <c r="A151" s="241" t="s">
        <v>832</v>
      </c>
      <c r="B151" s="240" t="s">
        <v>142</v>
      </c>
      <c r="C151" s="240" t="s">
        <v>29</v>
      </c>
      <c r="D151" s="240" t="s">
        <v>517</v>
      </c>
      <c r="E151" s="240" t="s">
        <v>201</v>
      </c>
      <c r="F151" s="239">
        <v>200000</v>
      </c>
    </row>
    <row r="152" spans="1:6" ht="51">
      <c r="A152" s="241" t="s">
        <v>826</v>
      </c>
      <c r="B152" s="240" t="s">
        <v>142</v>
      </c>
      <c r="C152" s="240" t="s">
        <v>29</v>
      </c>
      <c r="D152" s="240" t="s">
        <v>695</v>
      </c>
      <c r="E152" s="240" t="s">
        <v>201</v>
      </c>
      <c r="F152" s="239">
        <v>200000</v>
      </c>
    </row>
    <row r="153" spans="1:6" ht="25.5">
      <c r="A153" s="241" t="s">
        <v>788</v>
      </c>
      <c r="B153" s="240" t="s">
        <v>142</v>
      </c>
      <c r="C153" s="240" t="s">
        <v>29</v>
      </c>
      <c r="D153" s="240" t="s">
        <v>695</v>
      </c>
      <c r="E153" s="240" t="s">
        <v>169</v>
      </c>
      <c r="F153" s="239">
        <v>196000</v>
      </c>
    </row>
    <row r="154" spans="1:6" ht="25.5">
      <c r="A154" s="241" t="s">
        <v>789</v>
      </c>
      <c r="B154" s="240" t="s">
        <v>142</v>
      </c>
      <c r="C154" s="240" t="s">
        <v>29</v>
      </c>
      <c r="D154" s="240" t="s">
        <v>695</v>
      </c>
      <c r="E154" s="240" t="s">
        <v>170</v>
      </c>
      <c r="F154" s="239">
        <v>196000</v>
      </c>
    </row>
    <row r="155" spans="1:6">
      <c r="A155" s="241" t="s">
        <v>786</v>
      </c>
      <c r="B155" s="240" t="s">
        <v>142</v>
      </c>
      <c r="C155" s="240" t="s">
        <v>29</v>
      </c>
      <c r="D155" s="240" t="s">
        <v>695</v>
      </c>
      <c r="E155" s="240" t="s">
        <v>203</v>
      </c>
      <c r="F155" s="239">
        <v>4000</v>
      </c>
    </row>
    <row r="156" spans="1:6">
      <c r="A156" s="241" t="s">
        <v>787</v>
      </c>
      <c r="B156" s="240" t="s">
        <v>142</v>
      </c>
      <c r="C156" s="240" t="s">
        <v>29</v>
      </c>
      <c r="D156" s="240" t="s">
        <v>695</v>
      </c>
      <c r="E156" s="240" t="s">
        <v>171</v>
      </c>
      <c r="F156" s="239">
        <v>4000</v>
      </c>
    </row>
    <row r="157" spans="1:6">
      <c r="A157" s="241" t="s">
        <v>60</v>
      </c>
      <c r="B157" s="240" t="s">
        <v>142</v>
      </c>
      <c r="C157" s="240" t="s">
        <v>30</v>
      </c>
      <c r="D157" s="240" t="s">
        <v>208</v>
      </c>
      <c r="E157" s="240" t="s">
        <v>201</v>
      </c>
      <c r="F157" s="239">
        <v>4952305.0999999996</v>
      </c>
    </row>
    <row r="158" spans="1:6">
      <c r="A158" s="241" t="s">
        <v>293</v>
      </c>
      <c r="B158" s="240" t="s">
        <v>142</v>
      </c>
      <c r="C158" s="240" t="s">
        <v>292</v>
      </c>
      <c r="D158" s="240" t="s">
        <v>208</v>
      </c>
      <c r="E158" s="240" t="s">
        <v>201</v>
      </c>
      <c r="F158" s="239">
        <v>177551.1</v>
      </c>
    </row>
    <row r="159" spans="1:6" ht="38.25">
      <c r="A159" s="241" t="s">
        <v>918</v>
      </c>
      <c r="B159" s="240" t="s">
        <v>142</v>
      </c>
      <c r="C159" s="240" t="s">
        <v>292</v>
      </c>
      <c r="D159" s="240" t="s">
        <v>910</v>
      </c>
      <c r="E159" s="240" t="s">
        <v>201</v>
      </c>
      <c r="F159" s="239">
        <v>177551.1</v>
      </c>
    </row>
    <row r="160" spans="1:6" ht="25.5">
      <c r="A160" s="241" t="s">
        <v>644</v>
      </c>
      <c r="B160" s="240" t="s">
        <v>142</v>
      </c>
      <c r="C160" s="240" t="s">
        <v>292</v>
      </c>
      <c r="D160" s="240" t="s">
        <v>911</v>
      </c>
      <c r="E160" s="240" t="s">
        <v>201</v>
      </c>
      <c r="F160" s="239">
        <v>177551.1</v>
      </c>
    </row>
    <row r="161" spans="1:6" ht="25.5">
      <c r="A161" s="241" t="s">
        <v>793</v>
      </c>
      <c r="B161" s="240" t="s">
        <v>142</v>
      </c>
      <c r="C161" s="240" t="s">
        <v>292</v>
      </c>
      <c r="D161" s="240" t="s">
        <v>912</v>
      </c>
      <c r="E161" s="240" t="s">
        <v>201</v>
      </c>
      <c r="F161" s="239">
        <v>159931.1</v>
      </c>
    </row>
    <row r="162" spans="1:6" ht="25.5">
      <c r="A162" s="241" t="s">
        <v>788</v>
      </c>
      <c r="B162" s="240" t="s">
        <v>142</v>
      </c>
      <c r="C162" s="240" t="s">
        <v>292</v>
      </c>
      <c r="D162" s="240" t="s">
        <v>912</v>
      </c>
      <c r="E162" s="240" t="s">
        <v>169</v>
      </c>
      <c r="F162" s="239">
        <v>159931.1</v>
      </c>
    </row>
    <row r="163" spans="1:6" ht="25.5">
      <c r="A163" s="241" t="s">
        <v>789</v>
      </c>
      <c r="B163" s="240" t="s">
        <v>142</v>
      </c>
      <c r="C163" s="240" t="s">
        <v>292</v>
      </c>
      <c r="D163" s="240" t="s">
        <v>912</v>
      </c>
      <c r="E163" s="240" t="s">
        <v>170</v>
      </c>
      <c r="F163" s="239">
        <v>159931.1</v>
      </c>
    </row>
    <row r="164" spans="1:6" ht="25.5">
      <c r="A164" s="241" t="s">
        <v>919</v>
      </c>
      <c r="B164" s="240" t="s">
        <v>142</v>
      </c>
      <c r="C164" s="240" t="s">
        <v>292</v>
      </c>
      <c r="D164" s="240" t="s">
        <v>914</v>
      </c>
      <c r="E164" s="240" t="s">
        <v>201</v>
      </c>
      <c r="F164" s="239">
        <v>17620</v>
      </c>
    </row>
    <row r="165" spans="1:6" ht="25.5">
      <c r="A165" s="241" t="s">
        <v>788</v>
      </c>
      <c r="B165" s="240" t="s">
        <v>142</v>
      </c>
      <c r="C165" s="240" t="s">
        <v>292</v>
      </c>
      <c r="D165" s="240" t="s">
        <v>914</v>
      </c>
      <c r="E165" s="240" t="s">
        <v>169</v>
      </c>
      <c r="F165" s="239">
        <v>17620</v>
      </c>
    </row>
    <row r="166" spans="1:6" ht="25.5">
      <c r="A166" s="241" t="s">
        <v>789</v>
      </c>
      <c r="B166" s="240" t="s">
        <v>142</v>
      </c>
      <c r="C166" s="240" t="s">
        <v>292</v>
      </c>
      <c r="D166" s="240" t="s">
        <v>914</v>
      </c>
      <c r="E166" s="240" t="s">
        <v>170</v>
      </c>
      <c r="F166" s="239">
        <v>17620</v>
      </c>
    </row>
    <row r="167" spans="1:6">
      <c r="A167" s="241" t="s">
        <v>833</v>
      </c>
      <c r="B167" s="240" t="s">
        <v>142</v>
      </c>
      <c r="C167" s="240" t="s">
        <v>87</v>
      </c>
      <c r="D167" s="240" t="s">
        <v>208</v>
      </c>
      <c r="E167" s="240" t="s">
        <v>201</v>
      </c>
      <c r="F167" s="239">
        <v>1041362.81</v>
      </c>
    </row>
    <row r="168" spans="1:6" ht="38.25">
      <c r="A168" s="241" t="s">
        <v>834</v>
      </c>
      <c r="B168" s="240" t="s">
        <v>142</v>
      </c>
      <c r="C168" s="240" t="s">
        <v>87</v>
      </c>
      <c r="D168" s="240" t="s">
        <v>220</v>
      </c>
      <c r="E168" s="240" t="s">
        <v>201</v>
      </c>
      <c r="F168" s="239">
        <v>1041362.81</v>
      </c>
    </row>
    <row r="169" spans="1:6" ht="38.25">
      <c r="A169" s="241" t="s">
        <v>835</v>
      </c>
      <c r="B169" s="240" t="s">
        <v>142</v>
      </c>
      <c r="C169" s="240" t="s">
        <v>87</v>
      </c>
      <c r="D169" s="240" t="s">
        <v>224</v>
      </c>
      <c r="E169" s="240" t="s">
        <v>201</v>
      </c>
      <c r="F169" s="239">
        <v>600275.25</v>
      </c>
    </row>
    <row r="170" spans="1:6" ht="38.25">
      <c r="A170" s="241" t="s">
        <v>836</v>
      </c>
      <c r="B170" s="240" t="s">
        <v>142</v>
      </c>
      <c r="C170" s="240" t="s">
        <v>87</v>
      </c>
      <c r="D170" s="240" t="s">
        <v>523</v>
      </c>
      <c r="E170" s="240" t="s">
        <v>201</v>
      </c>
      <c r="F170" s="239">
        <v>600275.25</v>
      </c>
    </row>
    <row r="171" spans="1:6" ht="51">
      <c r="A171" s="241" t="s">
        <v>837</v>
      </c>
      <c r="B171" s="240" t="s">
        <v>142</v>
      </c>
      <c r="C171" s="240" t="s">
        <v>87</v>
      </c>
      <c r="D171" s="240" t="s">
        <v>698</v>
      </c>
      <c r="E171" s="240" t="s">
        <v>201</v>
      </c>
      <c r="F171" s="239">
        <v>600275.25</v>
      </c>
    </row>
    <row r="172" spans="1:6" ht="25.5">
      <c r="A172" s="241" t="s">
        <v>794</v>
      </c>
      <c r="B172" s="240" t="s">
        <v>142</v>
      </c>
      <c r="C172" s="240" t="s">
        <v>87</v>
      </c>
      <c r="D172" s="240" t="s">
        <v>698</v>
      </c>
      <c r="E172" s="240" t="s">
        <v>85</v>
      </c>
      <c r="F172" s="239">
        <v>600275.25</v>
      </c>
    </row>
    <row r="173" spans="1:6">
      <c r="A173" s="241" t="s">
        <v>795</v>
      </c>
      <c r="B173" s="240" t="s">
        <v>142</v>
      </c>
      <c r="C173" s="240" t="s">
        <v>87</v>
      </c>
      <c r="D173" s="240" t="s">
        <v>698</v>
      </c>
      <c r="E173" s="240" t="s">
        <v>147</v>
      </c>
      <c r="F173" s="239">
        <v>600275.25</v>
      </c>
    </row>
    <row r="174" spans="1:6" ht="51">
      <c r="A174" s="241" t="s">
        <v>838</v>
      </c>
      <c r="B174" s="240" t="s">
        <v>142</v>
      </c>
      <c r="C174" s="240" t="s">
        <v>87</v>
      </c>
      <c r="D174" s="240" t="s">
        <v>222</v>
      </c>
      <c r="E174" s="240" t="s">
        <v>201</v>
      </c>
      <c r="F174" s="239">
        <v>441087.56</v>
      </c>
    </row>
    <row r="175" spans="1:6" ht="51">
      <c r="A175" s="241" t="s">
        <v>920</v>
      </c>
      <c r="B175" s="240" t="s">
        <v>142</v>
      </c>
      <c r="C175" s="240" t="s">
        <v>87</v>
      </c>
      <c r="D175" s="240" t="s">
        <v>525</v>
      </c>
      <c r="E175" s="240" t="s">
        <v>201</v>
      </c>
      <c r="F175" s="239">
        <v>250000</v>
      </c>
    </row>
    <row r="176" spans="1:6" ht="63.75">
      <c r="A176" s="241" t="s">
        <v>839</v>
      </c>
      <c r="B176" s="240" t="s">
        <v>142</v>
      </c>
      <c r="C176" s="240" t="s">
        <v>87</v>
      </c>
      <c r="D176" s="240" t="s">
        <v>700</v>
      </c>
      <c r="E176" s="240" t="s">
        <v>201</v>
      </c>
      <c r="F176" s="239">
        <v>250000</v>
      </c>
    </row>
    <row r="177" spans="1:6" ht="25.5">
      <c r="A177" s="241" t="s">
        <v>794</v>
      </c>
      <c r="B177" s="240" t="s">
        <v>142</v>
      </c>
      <c r="C177" s="240" t="s">
        <v>87</v>
      </c>
      <c r="D177" s="240" t="s">
        <v>700</v>
      </c>
      <c r="E177" s="240" t="s">
        <v>85</v>
      </c>
      <c r="F177" s="239">
        <v>250000</v>
      </c>
    </row>
    <row r="178" spans="1:6">
      <c r="A178" s="241" t="s">
        <v>795</v>
      </c>
      <c r="B178" s="240" t="s">
        <v>142</v>
      </c>
      <c r="C178" s="240" t="s">
        <v>87</v>
      </c>
      <c r="D178" s="240" t="s">
        <v>700</v>
      </c>
      <c r="E178" s="240" t="s">
        <v>147</v>
      </c>
      <c r="F178" s="239">
        <v>250000</v>
      </c>
    </row>
    <row r="179" spans="1:6" ht="38.25">
      <c r="A179" s="241" t="s">
        <v>840</v>
      </c>
      <c r="B179" s="240" t="s">
        <v>142</v>
      </c>
      <c r="C179" s="240" t="s">
        <v>87</v>
      </c>
      <c r="D179" s="240" t="s">
        <v>527</v>
      </c>
      <c r="E179" s="240" t="s">
        <v>201</v>
      </c>
      <c r="F179" s="239">
        <v>191087.56</v>
      </c>
    </row>
    <row r="180" spans="1:6" ht="63.75">
      <c r="A180" s="241" t="s">
        <v>841</v>
      </c>
      <c r="B180" s="240" t="s">
        <v>142</v>
      </c>
      <c r="C180" s="240" t="s">
        <v>87</v>
      </c>
      <c r="D180" s="240" t="s">
        <v>702</v>
      </c>
      <c r="E180" s="240" t="s">
        <v>201</v>
      </c>
      <c r="F180" s="239">
        <v>191087.56</v>
      </c>
    </row>
    <row r="181" spans="1:6" ht="25.5">
      <c r="A181" s="241" t="s">
        <v>794</v>
      </c>
      <c r="B181" s="240" t="s">
        <v>142</v>
      </c>
      <c r="C181" s="240" t="s">
        <v>87</v>
      </c>
      <c r="D181" s="240" t="s">
        <v>702</v>
      </c>
      <c r="E181" s="240" t="s">
        <v>85</v>
      </c>
      <c r="F181" s="239">
        <v>191087.56</v>
      </c>
    </row>
    <row r="182" spans="1:6">
      <c r="A182" s="241" t="s">
        <v>795</v>
      </c>
      <c r="B182" s="240" t="s">
        <v>142</v>
      </c>
      <c r="C182" s="240" t="s">
        <v>87</v>
      </c>
      <c r="D182" s="240" t="s">
        <v>702</v>
      </c>
      <c r="E182" s="240" t="s">
        <v>147</v>
      </c>
      <c r="F182" s="239">
        <v>191087.56</v>
      </c>
    </row>
    <row r="183" spans="1:6">
      <c r="A183" s="241" t="s">
        <v>233</v>
      </c>
      <c r="B183" s="240" t="s">
        <v>142</v>
      </c>
      <c r="C183" s="240" t="s">
        <v>219</v>
      </c>
      <c r="D183" s="240" t="s">
        <v>208</v>
      </c>
      <c r="E183" s="240" t="s">
        <v>201</v>
      </c>
      <c r="F183" s="239">
        <v>12000</v>
      </c>
    </row>
    <row r="184" spans="1:6" ht="38.25">
      <c r="A184" s="241" t="s">
        <v>645</v>
      </c>
      <c r="B184" s="240" t="s">
        <v>142</v>
      </c>
      <c r="C184" s="240" t="s">
        <v>219</v>
      </c>
      <c r="D184" s="240" t="s">
        <v>213</v>
      </c>
      <c r="E184" s="240" t="s">
        <v>201</v>
      </c>
      <c r="F184" s="239">
        <v>12000</v>
      </c>
    </row>
    <row r="185" spans="1:6" ht="38.25">
      <c r="A185" s="241" t="s">
        <v>890</v>
      </c>
      <c r="B185" s="240" t="s">
        <v>142</v>
      </c>
      <c r="C185" s="240" t="s">
        <v>219</v>
      </c>
      <c r="D185" s="240" t="s">
        <v>492</v>
      </c>
      <c r="E185" s="240" t="s">
        <v>201</v>
      </c>
      <c r="F185" s="239">
        <v>12000</v>
      </c>
    </row>
    <row r="186" spans="1:6" ht="38.25">
      <c r="A186" s="241" t="s">
        <v>892</v>
      </c>
      <c r="B186" s="240" t="s">
        <v>142</v>
      </c>
      <c r="C186" s="240" t="s">
        <v>219</v>
      </c>
      <c r="D186" s="240" t="s">
        <v>703</v>
      </c>
      <c r="E186" s="240" t="s">
        <v>201</v>
      </c>
      <c r="F186" s="239">
        <v>11400</v>
      </c>
    </row>
    <row r="187" spans="1:6" ht="25.5">
      <c r="A187" s="241" t="s">
        <v>788</v>
      </c>
      <c r="B187" s="240" t="s">
        <v>142</v>
      </c>
      <c r="C187" s="240" t="s">
        <v>219</v>
      </c>
      <c r="D187" s="240" t="s">
        <v>703</v>
      </c>
      <c r="E187" s="240" t="s">
        <v>169</v>
      </c>
      <c r="F187" s="239">
        <v>11400</v>
      </c>
    </row>
    <row r="188" spans="1:6" ht="25.5">
      <c r="A188" s="241" t="s">
        <v>789</v>
      </c>
      <c r="B188" s="240" t="s">
        <v>142</v>
      </c>
      <c r="C188" s="240" t="s">
        <v>219</v>
      </c>
      <c r="D188" s="240" t="s">
        <v>703</v>
      </c>
      <c r="E188" s="240" t="s">
        <v>170</v>
      </c>
      <c r="F188" s="239">
        <v>11400</v>
      </c>
    </row>
    <row r="189" spans="1:6" ht="51">
      <c r="A189" s="241" t="s">
        <v>842</v>
      </c>
      <c r="B189" s="240" t="s">
        <v>142</v>
      </c>
      <c r="C189" s="240" t="s">
        <v>219</v>
      </c>
      <c r="D189" s="240" t="s">
        <v>705</v>
      </c>
      <c r="E189" s="240" t="s">
        <v>201</v>
      </c>
      <c r="F189" s="239">
        <v>600</v>
      </c>
    </row>
    <row r="190" spans="1:6" ht="25.5">
      <c r="A190" s="241" t="s">
        <v>788</v>
      </c>
      <c r="B190" s="240" t="s">
        <v>142</v>
      </c>
      <c r="C190" s="240" t="s">
        <v>219</v>
      </c>
      <c r="D190" s="240" t="s">
        <v>705</v>
      </c>
      <c r="E190" s="240" t="s">
        <v>169</v>
      </c>
      <c r="F190" s="239">
        <v>600</v>
      </c>
    </row>
    <row r="191" spans="1:6" ht="25.5">
      <c r="A191" s="241" t="s">
        <v>789</v>
      </c>
      <c r="B191" s="240" t="s">
        <v>142</v>
      </c>
      <c r="C191" s="240" t="s">
        <v>219</v>
      </c>
      <c r="D191" s="240" t="s">
        <v>705</v>
      </c>
      <c r="E191" s="240" t="s">
        <v>170</v>
      </c>
      <c r="F191" s="239">
        <v>600</v>
      </c>
    </row>
    <row r="192" spans="1:6">
      <c r="A192" s="241" t="s">
        <v>843</v>
      </c>
      <c r="B192" s="240" t="s">
        <v>142</v>
      </c>
      <c r="C192" s="240" t="s">
        <v>91</v>
      </c>
      <c r="D192" s="240" t="s">
        <v>208</v>
      </c>
      <c r="E192" s="240" t="s">
        <v>201</v>
      </c>
      <c r="F192" s="239">
        <v>3721391.19</v>
      </c>
    </row>
    <row r="193" spans="1:6" ht="38.25">
      <c r="A193" s="241" t="s">
        <v>643</v>
      </c>
      <c r="B193" s="240" t="s">
        <v>142</v>
      </c>
      <c r="C193" s="240" t="s">
        <v>91</v>
      </c>
      <c r="D193" s="240" t="s">
        <v>215</v>
      </c>
      <c r="E193" s="240" t="s">
        <v>201</v>
      </c>
      <c r="F193" s="239">
        <v>3721391.19</v>
      </c>
    </row>
    <row r="194" spans="1:6" ht="38.25">
      <c r="A194" s="241" t="s">
        <v>844</v>
      </c>
      <c r="B194" s="240" t="s">
        <v>142</v>
      </c>
      <c r="C194" s="240" t="s">
        <v>91</v>
      </c>
      <c r="D194" s="240" t="s">
        <v>216</v>
      </c>
      <c r="E194" s="240" t="s">
        <v>201</v>
      </c>
      <c r="F194" s="239">
        <v>3721391.19</v>
      </c>
    </row>
    <row r="195" spans="1:6" ht="38.25">
      <c r="A195" s="241" t="s">
        <v>845</v>
      </c>
      <c r="B195" s="240" t="s">
        <v>142</v>
      </c>
      <c r="C195" s="240" t="s">
        <v>91</v>
      </c>
      <c r="D195" s="240" t="s">
        <v>530</v>
      </c>
      <c r="E195" s="240" t="s">
        <v>201</v>
      </c>
      <c r="F195" s="239">
        <v>3721391.19</v>
      </c>
    </row>
    <row r="196" spans="1:6" ht="51">
      <c r="A196" s="241" t="s">
        <v>846</v>
      </c>
      <c r="B196" s="240" t="s">
        <v>142</v>
      </c>
      <c r="C196" s="240" t="s">
        <v>91</v>
      </c>
      <c r="D196" s="240" t="s">
        <v>707</v>
      </c>
      <c r="E196" s="240" t="s">
        <v>201</v>
      </c>
      <c r="F196" s="239">
        <v>3721391.19</v>
      </c>
    </row>
    <row r="197" spans="1:6" ht="25.5">
      <c r="A197" s="241" t="s">
        <v>794</v>
      </c>
      <c r="B197" s="240" t="s">
        <v>142</v>
      </c>
      <c r="C197" s="240" t="s">
        <v>91</v>
      </c>
      <c r="D197" s="240" t="s">
        <v>707</v>
      </c>
      <c r="E197" s="240" t="s">
        <v>85</v>
      </c>
      <c r="F197" s="239">
        <v>3721391.19</v>
      </c>
    </row>
    <row r="198" spans="1:6">
      <c r="A198" s="241" t="s">
        <v>795</v>
      </c>
      <c r="B198" s="240" t="s">
        <v>142</v>
      </c>
      <c r="C198" s="240" t="s">
        <v>91</v>
      </c>
      <c r="D198" s="240" t="s">
        <v>707</v>
      </c>
      <c r="E198" s="240" t="s">
        <v>147</v>
      </c>
      <c r="F198" s="239">
        <v>3721391.19</v>
      </c>
    </row>
    <row r="199" spans="1:6">
      <c r="A199" s="241" t="s">
        <v>186</v>
      </c>
      <c r="B199" s="240" t="s">
        <v>142</v>
      </c>
      <c r="C199" s="240" t="s">
        <v>152</v>
      </c>
      <c r="D199" s="240" t="s">
        <v>208</v>
      </c>
      <c r="E199" s="240" t="s">
        <v>201</v>
      </c>
      <c r="F199" s="239">
        <v>15338277.09</v>
      </c>
    </row>
    <row r="200" spans="1:6">
      <c r="A200" s="241" t="s">
        <v>4</v>
      </c>
      <c r="B200" s="240" t="s">
        <v>142</v>
      </c>
      <c r="C200" s="240" t="s">
        <v>153</v>
      </c>
      <c r="D200" s="240" t="s">
        <v>208</v>
      </c>
      <c r="E200" s="240" t="s">
        <v>201</v>
      </c>
      <c r="F200" s="239">
        <v>4433838.6900000004</v>
      </c>
    </row>
    <row r="201" spans="1:6" ht="38.25">
      <c r="A201" s="241" t="s">
        <v>643</v>
      </c>
      <c r="B201" s="240" t="s">
        <v>142</v>
      </c>
      <c r="C201" s="240" t="s">
        <v>153</v>
      </c>
      <c r="D201" s="240" t="s">
        <v>215</v>
      </c>
      <c r="E201" s="240" t="s">
        <v>201</v>
      </c>
      <c r="F201" s="239">
        <v>350000</v>
      </c>
    </row>
    <row r="202" spans="1:6" ht="38.25">
      <c r="A202" s="241" t="s">
        <v>646</v>
      </c>
      <c r="B202" s="240" t="s">
        <v>142</v>
      </c>
      <c r="C202" s="240" t="s">
        <v>153</v>
      </c>
      <c r="D202" s="240" t="s">
        <v>532</v>
      </c>
      <c r="E202" s="240" t="s">
        <v>201</v>
      </c>
      <c r="F202" s="239">
        <v>350000</v>
      </c>
    </row>
    <row r="203" spans="1:6" ht="38.25">
      <c r="A203" s="241" t="s">
        <v>847</v>
      </c>
      <c r="B203" s="240" t="s">
        <v>142</v>
      </c>
      <c r="C203" s="240" t="s">
        <v>153</v>
      </c>
      <c r="D203" s="240" t="s">
        <v>536</v>
      </c>
      <c r="E203" s="240" t="s">
        <v>201</v>
      </c>
      <c r="F203" s="239">
        <v>350000</v>
      </c>
    </row>
    <row r="204" spans="1:6" ht="51">
      <c r="A204" s="241" t="s">
        <v>848</v>
      </c>
      <c r="B204" s="240" t="s">
        <v>142</v>
      </c>
      <c r="C204" s="240" t="s">
        <v>153</v>
      </c>
      <c r="D204" s="240" t="s">
        <v>709</v>
      </c>
      <c r="E204" s="240" t="s">
        <v>201</v>
      </c>
      <c r="F204" s="239">
        <v>350000</v>
      </c>
    </row>
    <row r="205" spans="1:6" ht="25.5">
      <c r="A205" s="241" t="s">
        <v>794</v>
      </c>
      <c r="B205" s="240" t="s">
        <v>142</v>
      </c>
      <c r="C205" s="240" t="s">
        <v>153</v>
      </c>
      <c r="D205" s="240" t="s">
        <v>709</v>
      </c>
      <c r="E205" s="240" t="s">
        <v>85</v>
      </c>
      <c r="F205" s="239">
        <v>350000</v>
      </c>
    </row>
    <row r="206" spans="1:6">
      <c r="A206" s="241" t="s">
        <v>795</v>
      </c>
      <c r="B206" s="240" t="s">
        <v>142</v>
      </c>
      <c r="C206" s="240" t="s">
        <v>153</v>
      </c>
      <c r="D206" s="240" t="s">
        <v>709</v>
      </c>
      <c r="E206" s="240" t="s">
        <v>147</v>
      </c>
      <c r="F206" s="239">
        <v>350000</v>
      </c>
    </row>
    <row r="207" spans="1:6" ht="38.25">
      <c r="A207" s="241" t="s">
        <v>849</v>
      </c>
      <c r="B207" s="240" t="s">
        <v>142</v>
      </c>
      <c r="C207" s="240" t="s">
        <v>153</v>
      </c>
      <c r="D207" s="240" t="s">
        <v>225</v>
      </c>
      <c r="E207" s="240" t="s">
        <v>201</v>
      </c>
      <c r="F207" s="239">
        <v>4083838.69</v>
      </c>
    </row>
    <row r="208" spans="1:6" ht="51">
      <c r="A208" s="241" t="s">
        <v>850</v>
      </c>
      <c r="B208" s="240" t="s">
        <v>142</v>
      </c>
      <c r="C208" s="240" t="s">
        <v>153</v>
      </c>
      <c r="D208" s="240" t="s">
        <v>540</v>
      </c>
      <c r="E208" s="240" t="s">
        <v>201</v>
      </c>
      <c r="F208" s="239">
        <v>4083838.69</v>
      </c>
    </row>
    <row r="209" spans="1:6" ht="38.25">
      <c r="A209" s="241" t="s">
        <v>950</v>
      </c>
      <c r="B209" s="240" t="s">
        <v>142</v>
      </c>
      <c r="C209" s="240" t="s">
        <v>153</v>
      </c>
      <c r="D209" s="240" t="s">
        <v>541</v>
      </c>
      <c r="E209" s="240" t="s">
        <v>201</v>
      </c>
      <c r="F209" s="239">
        <v>3556828.8</v>
      </c>
    </row>
    <row r="210" spans="1:6" ht="51">
      <c r="A210" s="241" t="s">
        <v>951</v>
      </c>
      <c r="B210" s="240" t="s">
        <v>142</v>
      </c>
      <c r="C210" s="240" t="s">
        <v>153</v>
      </c>
      <c r="D210" s="240" t="s">
        <v>933</v>
      </c>
      <c r="E210" s="240" t="s">
        <v>201</v>
      </c>
      <c r="F210" s="239">
        <v>1633767</v>
      </c>
    </row>
    <row r="211" spans="1:6" ht="25.5">
      <c r="A211" s="241" t="s">
        <v>794</v>
      </c>
      <c r="B211" s="240" t="s">
        <v>142</v>
      </c>
      <c r="C211" s="240" t="s">
        <v>153</v>
      </c>
      <c r="D211" s="240" t="s">
        <v>933</v>
      </c>
      <c r="E211" s="240" t="s">
        <v>85</v>
      </c>
      <c r="F211" s="239">
        <v>1633767</v>
      </c>
    </row>
    <row r="212" spans="1:6">
      <c r="A212" s="241" t="s">
        <v>795</v>
      </c>
      <c r="B212" s="240" t="s">
        <v>142</v>
      </c>
      <c r="C212" s="240" t="s">
        <v>153</v>
      </c>
      <c r="D212" s="240" t="s">
        <v>933</v>
      </c>
      <c r="E212" s="240" t="s">
        <v>147</v>
      </c>
      <c r="F212" s="239">
        <v>1633767</v>
      </c>
    </row>
    <row r="213" spans="1:6" ht="63.75">
      <c r="A213" s="241" t="s">
        <v>974</v>
      </c>
      <c r="B213" s="240" t="s">
        <v>142</v>
      </c>
      <c r="C213" s="240" t="s">
        <v>153</v>
      </c>
      <c r="D213" s="240" t="s">
        <v>966</v>
      </c>
      <c r="E213" s="240" t="s">
        <v>201</v>
      </c>
      <c r="F213" s="239">
        <v>1923061.8</v>
      </c>
    </row>
    <row r="214" spans="1:6" ht="25.5">
      <c r="A214" s="241" t="s">
        <v>794</v>
      </c>
      <c r="B214" s="240" t="s">
        <v>142</v>
      </c>
      <c r="C214" s="240" t="s">
        <v>153</v>
      </c>
      <c r="D214" s="240" t="s">
        <v>966</v>
      </c>
      <c r="E214" s="240" t="s">
        <v>85</v>
      </c>
      <c r="F214" s="239">
        <v>1923061.8</v>
      </c>
    </row>
    <row r="215" spans="1:6">
      <c r="A215" s="241" t="s">
        <v>795</v>
      </c>
      <c r="B215" s="240" t="s">
        <v>142</v>
      </c>
      <c r="C215" s="240" t="s">
        <v>153</v>
      </c>
      <c r="D215" s="240" t="s">
        <v>966</v>
      </c>
      <c r="E215" s="240" t="s">
        <v>147</v>
      </c>
      <c r="F215" s="239">
        <v>1923061.8</v>
      </c>
    </row>
    <row r="216" spans="1:6" ht="25.5">
      <c r="A216" s="241" t="s">
        <v>952</v>
      </c>
      <c r="B216" s="240" t="s">
        <v>142</v>
      </c>
      <c r="C216" s="240" t="s">
        <v>153</v>
      </c>
      <c r="D216" s="240" t="s">
        <v>935</v>
      </c>
      <c r="E216" s="240" t="s">
        <v>201</v>
      </c>
      <c r="F216" s="239">
        <v>334000</v>
      </c>
    </row>
    <row r="217" spans="1:6" ht="63.75">
      <c r="A217" s="241" t="s">
        <v>851</v>
      </c>
      <c r="B217" s="240" t="s">
        <v>142</v>
      </c>
      <c r="C217" s="240" t="s">
        <v>153</v>
      </c>
      <c r="D217" s="240" t="s">
        <v>936</v>
      </c>
      <c r="E217" s="240" t="s">
        <v>201</v>
      </c>
      <c r="F217" s="239">
        <v>334000</v>
      </c>
    </row>
    <row r="218" spans="1:6" ht="25.5">
      <c r="A218" s="241" t="s">
        <v>794</v>
      </c>
      <c r="B218" s="240" t="s">
        <v>142</v>
      </c>
      <c r="C218" s="240" t="s">
        <v>153</v>
      </c>
      <c r="D218" s="240" t="s">
        <v>936</v>
      </c>
      <c r="E218" s="240" t="s">
        <v>85</v>
      </c>
      <c r="F218" s="239">
        <v>334000</v>
      </c>
    </row>
    <row r="219" spans="1:6">
      <c r="A219" s="241" t="s">
        <v>795</v>
      </c>
      <c r="B219" s="240" t="s">
        <v>142</v>
      </c>
      <c r="C219" s="240" t="s">
        <v>153</v>
      </c>
      <c r="D219" s="240" t="s">
        <v>936</v>
      </c>
      <c r="E219" s="240" t="s">
        <v>147</v>
      </c>
      <c r="F219" s="239">
        <v>334000</v>
      </c>
    </row>
    <row r="220" spans="1:6" ht="38.25">
      <c r="A220" s="241" t="s">
        <v>953</v>
      </c>
      <c r="B220" s="240" t="s">
        <v>142</v>
      </c>
      <c r="C220" s="240" t="s">
        <v>153</v>
      </c>
      <c r="D220" s="240" t="s">
        <v>938</v>
      </c>
      <c r="E220" s="240" t="s">
        <v>201</v>
      </c>
      <c r="F220" s="239">
        <v>193009.89</v>
      </c>
    </row>
    <row r="221" spans="1:6" ht="63.75">
      <c r="A221" s="241" t="s">
        <v>851</v>
      </c>
      <c r="B221" s="240" t="s">
        <v>142</v>
      </c>
      <c r="C221" s="240" t="s">
        <v>153</v>
      </c>
      <c r="D221" s="240" t="s">
        <v>939</v>
      </c>
      <c r="E221" s="240" t="s">
        <v>201</v>
      </c>
      <c r="F221" s="239">
        <v>193009.89</v>
      </c>
    </row>
    <row r="222" spans="1:6" ht="25.5">
      <c r="A222" s="241" t="s">
        <v>794</v>
      </c>
      <c r="B222" s="240" t="s">
        <v>142</v>
      </c>
      <c r="C222" s="240" t="s">
        <v>153</v>
      </c>
      <c r="D222" s="240" t="s">
        <v>939</v>
      </c>
      <c r="E222" s="240" t="s">
        <v>85</v>
      </c>
      <c r="F222" s="239">
        <v>193009.89</v>
      </c>
    </row>
    <row r="223" spans="1:6">
      <c r="A223" s="241" t="s">
        <v>795</v>
      </c>
      <c r="B223" s="240" t="s">
        <v>142</v>
      </c>
      <c r="C223" s="240" t="s">
        <v>153</v>
      </c>
      <c r="D223" s="240" t="s">
        <v>939</v>
      </c>
      <c r="E223" s="240" t="s">
        <v>147</v>
      </c>
      <c r="F223" s="239">
        <v>193009.89</v>
      </c>
    </row>
    <row r="224" spans="1:6">
      <c r="A224" s="241" t="s">
        <v>852</v>
      </c>
      <c r="B224" s="240" t="s">
        <v>142</v>
      </c>
      <c r="C224" s="240" t="s">
        <v>97</v>
      </c>
      <c r="D224" s="240" t="s">
        <v>208</v>
      </c>
      <c r="E224" s="240" t="s">
        <v>201</v>
      </c>
      <c r="F224" s="239">
        <v>457300</v>
      </c>
    </row>
    <row r="225" spans="1:6" ht="38.25">
      <c r="A225" s="241" t="s">
        <v>643</v>
      </c>
      <c r="B225" s="240" t="s">
        <v>142</v>
      </c>
      <c r="C225" s="240" t="s">
        <v>97</v>
      </c>
      <c r="D225" s="240" t="s">
        <v>215</v>
      </c>
      <c r="E225" s="240" t="s">
        <v>201</v>
      </c>
      <c r="F225" s="239">
        <v>457300</v>
      </c>
    </row>
    <row r="226" spans="1:6" ht="38.25">
      <c r="A226" s="241" t="s">
        <v>646</v>
      </c>
      <c r="B226" s="240" t="s">
        <v>142</v>
      </c>
      <c r="C226" s="240" t="s">
        <v>97</v>
      </c>
      <c r="D226" s="240" t="s">
        <v>532</v>
      </c>
      <c r="E226" s="240" t="s">
        <v>201</v>
      </c>
      <c r="F226" s="239">
        <v>457300</v>
      </c>
    </row>
    <row r="227" spans="1:6" ht="25.5">
      <c r="A227" s="241" t="s">
        <v>647</v>
      </c>
      <c r="B227" s="240" t="s">
        <v>142</v>
      </c>
      <c r="C227" s="240" t="s">
        <v>97</v>
      </c>
      <c r="D227" s="240" t="s">
        <v>534</v>
      </c>
      <c r="E227" s="240" t="s">
        <v>201</v>
      </c>
      <c r="F227" s="239">
        <v>157300</v>
      </c>
    </row>
    <row r="228" spans="1:6" ht="89.25">
      <c r="A228" s="241" t="s">
        <v>893</v>
      </c>
      <c r="B228" s="240" t="s">
        <v>142</v>
      </c>
      <c r="C228" s="240" t="s">
        <v>97</v>
      </c>
      <c r="D228" s="240" t="s">
        <v>708</v>
      </c>
      <c r="E228" s="240" t="s">
        <v>201</v>
      </c>
      <c r="F228" s="239">
        <v>157300</v>
      </c>
    </row>
    <row r="229" spans="1:6" ht="25.5">
      <c r="A229" s="241" t="s">
        <v>794</v>
      </c>
      <c r="B229" s="240" t="s">
        <v>142</v>
      </c>
      <c r="C229" s="240" t="s">
        <v>97</v>
      </c>
      <c r="D229" s="240" t="s">
        <v>708</v>
      </c>
      <c r="E229" s="240" t="s">
        <v>85</v>
      </c>
      <c r="F229" s="239">
        <v>157300</v>
      </c>
    </row>
    <row r="230" spans="1:6">
      <c r="A230" s="241" t="s">
        <v>795</v>
      </c>
      <c r="B230" s="240" t="s">
        <v>142</v>
      </c>
      <c r="C230" s="240" t="s">
        <v>97</v>
      </c>
      <c r="D230" s="240" t="s">
        <v>708</v>
      </c>
      <c r="E230" s="240" t="s">
        <v>147</v>
      </c>
      <c r="F230" s="239">
        <v>157300</v>
      </c>
    </row>
    <row r="231" spans="1:6" ht="51">
      <c r="A231" s="241" t="s">
        <v>856</v>
      </c>
      <c r="B231" s="240" t="s">
        <v>142</v>
      </c>
      <c r="C231" s="240" t="s">
        <v>97</v>
      </c>
      <c r="D231" s="240" t="s">
        <v>547</v>
      </c>
      <c r="E231" s="240" t="s">
        <v>201</v>
      </c>
      <c r="F231" s="239">
        <v>300000</v>
      </c>
    </row>
    <row r="232" spans="1:6" ht="51">
      <c r="A232" s="241" t="s">
        <v>848</v>
      </c>
      <c r="B232" s="240" t="s">
        <v>142</v>
      </c>
      <c r="C232" s="240" t="s">
        <v>97</v>
      </c>
      <c r="D232" s="240" t="s">
        <v>548</v>
      </c>
      <c r="E232" s="240" t="s">
        <v>201</v>
      </c>
      <c r="F232" s="239">
        <v>300000</v>
      </c>
    </row>
    <row r="233" spans="1:6" ht="25.5">
      <c r="A233" s="241" t="s">
        <v>794</v>
      </c>
      <c r="B233" s="240" t="s">
        <v>142</v>
      </c>
      <c r="C233" s="240" t="s">
        <v>97</v>
      </c>
      <c r="D233" s="240" t="s">
        <v>548</v>
      </c>
      <c r="E233" s="240" t="s">
        <v>85</v>
      </c>
      <c r="F233" s="239">
        <v>300000</v>
      </c>
    </row>
    <row r="234" spans="1:6">
      <c r="A234" s="241" t="s">
        <v>795</v>
      </c>
      <c r="B234" s="240" t="s">
        <v>142</v>
      </c>
      <c r="C234" s="240" t="s">
        <v>97</v>
      </c>
      <c r="D234" s="240" t="s">
        <v>548</v>
      </c>
      <c r="E234" s="240" t="s">
        <v>147</v>
      </c>
      <c r="F234" s="239">
        <v>300000</v>
      </c>
    </row>
    <row r="235" spans="1:6">
      <c r="A235" s="241" t="s">
        <v>857</v>
      </c>
      <c r="B235" s="240" t="s">
        <v>142</v>
      </c>
      <c r="C235" s="240" t="s">
        <v>15</v>
      </c>
      <c r="D235" s="240" t="s">
        <v>208</v>
      </c>
      <c r="E235" s="240" t="s">
        <v>201</v>
      </c>
      <c r="F235" s="239">
        <v>3830000</v>
      </c>
    </row>
    <row r="236" spans="1:6" ht="38.25">
      <c r="A236" s="241" t="s">
        <v>643</v>
      </c>
      <c r="B236" s="240" t="s">
        <v>142</v>
      </c>
      <c r="C236" s="240" t="s">
        <v>15</v>
      </c>
      <c r="D236" s="240" t="s">
        <v>215</v>
      </c>
      <c r="E236" s="240" t="s">
        <v>201</v>
      </c>
      <c r="F236" s="239">
        <v>3830000</v>
      </c>
    </row>
    <row r="237" spans="1:6" ht="25.5">
      <c r="A237" s="241" t="s">
        <v>853</v>
      </c>
      <c r="B237" s="240" t="s">
        <v>142</v>
      </c>
      <c r="C237" s="240" t="s">
        <v>15</v>
      </c>
      <c r="D237" s="240" t="s">
        <v>217</v>
      </c>
      <c r="E237" s="240" t="s">
        <v>201</v>
      </c>
      <c r="F237" s="239">
        <v>3830000</v>
      </c>
    </row>
    <row r="238" spans="1:6" ht="25.5">
      <c r="A238" s="241" t="s">
        <v>854</v>
      </c>
      <c r="B238" s="240" t="s">
        <v>142</v>
      </c>
      <c r="C238" s="240" t="s">
        <v>15</v>
      </c>
      <c r="D238" s="240" t="s">
        <v>544</v>
      </c>
      <c r="E238" s="240" t="s">
        <v>201</v>
      </c>
      <c r="F238" s="239">
        <v>150000</v>
      </c>
    </row>
    <row r="239" spans="1:6" ht="51">
      <c r="A239" s="241" t="s">
        <v>855</v>
      </c>
      <c r="B239" s="240" t="s">
        <v>142</v>
      </c>
      <c r="C239" s="240" t="s">
        <v>15</v>
      </c>
      <c r="D239" s="240" t="s">
        <v>711</v>
      </c>
      <c r="E239" s="240" t="s">
        <v>201</v>
      </c>
      <c r="F239" s="239">
        <v>150000</v>
      </c>
    </row>
    <row r="240" spans="1:6" ht="25.5">
      <c r="A240" s="241" t="s">
        <v>794</v>
      </c>
      <c r="B240" s="240" t="s">
        <v>142</v>
      </c>
      <c r="C240" s="240" t="s">
        <v>15</v>
      </c>
      <c r="D240" s="240" t="s">
        <v>711</v>
      </c>
      <c r="E240" s="240" t="s">
        <v>85</v>
      </c>
      <c r="F240" s="239">
        <v>150000</v>
      </c>
    </row>
    <row r="241" spans="1:6">
      <c r="A241" s="241" t="s">
        <v>795</v>
      </c>
      <c r="B241" s="240" t="s">
        <v>142</v>
      </c>
      <c r="C241" s="240" t="s">
        <v>15</v>
      </c>
      <c r="D241" s="240" t="s">
        <v>711</v>
      </c>
      <c r="E241" s="240" t="s">
        <v>147</v>
      </c>
      <c r="F241" s="239">
        <v>150000</v>
      </c>
    </row>
    <row r="242" spans="1:6" ht="25.5">
      <c r="A242" s="241" t="s">
        <v>858</v>
      </c>
      <c r="B242" s="240" t="s">
        <v>142</v>
      </c>
      <c r="C242" s="240" t="s">
        <v>15</v>
      </c>
      <c r="D242" s="240" t="s">
        <v>550</v>
      </c>
      <c r="E242" s="240" t="s">
        <v>201</v>
      </c>
      <c r="F242" s="239">
        <v>1080000</v>
      </c>
    </row>
    <row r="243" spans="1:6" ht="51">
      <c r="A243" s="241" t="s">
        <v>855</v>
      </c>
      <c r="B243" s="240" t="s">
        <v>142</v>
      </c>
      <c r="C243" s="240" t="s">
        <v>15</v>
      </c>
      <c r="D243" s="240" t="s">
        <v>551</v>
      </c>
      <c r="E243" s="240" t="s">
        <v>201</v>
      </c>
      <c r="F243" s="239">
        <v>1080000</v>
      </c>
    </row>
    <row r="244" spans="1:6" ht="25.5">
      <c r="A244" s="241" t="s">
        <v>794</v>
      </c>
      <c r="B244" s="240" t="s">
        <v>142</v>
      </c>
      <c r="C244" s="240" t="s">
        <v>15</v>
      </c>
      <c r="D244" s="240" t="s">
        <v>551</v>
      </c>
      <c r="E244" s="240" t="s">
        <v>85</v>
      </c>
      <c r="F244" s="239">
        <v>1080000</v>
      </c>
    </row>
    <row r="245" spans="1:6">
      <c r="A245" s="241" t="s">
        <v>795</v>
      </c>
      <c r="B245" s="240" t="s">
        <v>142</v>
      </c>
      <c r="C245" s="240" t="s">
        <v>15</v>
      </c>
      <c r="D245" s="240" t="s">
        <v>551</v>
      </c>
      <c r="E245" s="240" t="s">
        <v>147</v>
      </c>
      <c r="F245" s="239">
        <v>1080000</v>
      </c>
    </row>
    <row r="246" spans="1:6" ht="25.5">
      <c r="A246" s="241" t="s">
        <v>954</v>
      </c>
      <c r="B246" s="240" t="s">
        <v>142</v>
      </c>
      <c r="C246" s="240" t="s">
        <v>15</v>
      </c>
      <c r="D246" s="240" t="s">
        <v>941</v>
      </c>
      <c r="E246" s="240" t="s">
        <v>201</v>
      </c>
      <c r="F246" s="239">
        <v>2600000</v>
      </c>
    </row>
    <row r="247" spans="1:6" ht="51">
      <c r="A247" s="241" t="s">
        <v>855</v>
      </c>
      <c r="B247" s="240" t="s">
        <v>142</v>
      </c>
      <c r="C247" s="240" t="s">
        <v>15</v>
      </c>
      <c r="D247" s="240" t="s">
        <v>942</v>
      </c>
      <c r="E247" s="240" t="s">
        <v>201</v>
      </c>
      <c r="F247" s="239">
        <v>2600000</v>
      </c>
    </row>
    <row r="248" spans="1:6" ht="25.5">
      <c r="A248" s="241" t="s">
        <v>794</v>
      </c>
      <c r="B248" s="240" t="s">
        <v>142</v>
      </c>
      <c r="C248" s="240" t="s">
        <v>15</v>
      </c>
      <c r="D248" s="240" t="s">
        <v>942</v>
      </c>
      <c r="E248" s="240" t="s">
        <v>85</v>
      </c>
      <c r="F248" s="239">
        <v>2600000</v>
      </c>
    </row>
    <row r="249" spans="1:6">
      <c r="A249" s="241" t="s">
        <v>795</v>
      </c>
      <c r="B249" s="240" t="s">
        <v>142</v>
      </c>
      <c r="C249" s="240" t="s">
        <v>15</v>
      </c>
      <c r="D249" s="240" t="s">
        <v>942</v>
      </c>
      <c r="E249" s="240" t="s">
        <v>147</v>
      </c>
      <c r="F249" s="239">
        <v>2600000</v>
      </c>
    </row>
    <row r="250" spans="1:6">
      <c r="A250" s="241" t="s">
        <v>859</v>
      </c>
      <c r="B250" s="240" t="s">
        <v>142</v>
      </c>
      <c r="C250" s="240" t="s">
        <v>136</v>
      </c>
      <c r="D250" s="240" t="s">
        <v>208</v>
      </c>
      <c r="E250" s="240" t="s">
        <v>201</v>
      </c>
      <c r="F250" s="239">
        <v>6617138.4000000004</v>
      </c>
    </row>
    <row r="251" spans="1:6" ht="38.25">
      <c r="A251" s="241" t="s">
        <v>643</v>
      </c>
      <c r="B251" s="240" t="s">
        <v>142</v>
      </c>
      <c r="C251" s="240" t="s">
        <v>136</v>
      </c>
      <c r="D251" s="240" t="s">
        <v>215</v>
      </c>
      <c r="E251" s="240" t="s">
        <v>201</v>
      </c>
      <c r="F251" s="239">
        <v>6617138.4000000004</v>
      </c>
    </row>
    <row r="252" spans="1:6" ht="38.25">
      <c r="A252" s="241" t="s">
        <v>646</v>
      </c>
      <c r="B252" s="240" t="s">
        <v>142</v>
      </c>
      <c r="C252" s="240" t="s">
        <v>136</v>
      </c>
      <c r="D252" s="240" t="s">
        <v>532</v>
      </c>
      <c r="E252" s="240" t="s">
        <v>201</v>
      </c>
      <c r="F252" s="239">
        <v>6617138.4000000004</v>
      </c>
    </row>
    <row r="253" spans="1:6" ht="25.5">
      <c r="A253" s="241" t="s">
        <v>860</v>
      </c>
      <c r="B253" s="240" t="s">
        <v>142</v>
      </c>
      <c r="C253" s="240" t="s">
        <v>136</v>
      </c>
      <c r="D253" s="240" t="s">
        <v>553</v>
      </c>
      <c r="E253" s="240" t="s">
        <v>201</v>
      </c>
      <c r="F253" s="239">
        <v>5547138.4000000004</v>
      </c>
    </row>
    <row r="254" spans="1:6" ht="51">
      <c r="A254" s="241" t="s">
        <v>848</v>
      </c>
      <c r="B254" s="240" t="s">
        <v>142</v>
      </c>
      <c r="C254" s="240" t="s">
        <v>136</v>
      </c>
      <c r="D254" s="240" t="s">
        <v>554</v>
      </c>
      <c r="E254" s="240" t="s">
        <v>201</v>
      </c>
      <c r="F254" s="239">
        <v>5547138.4000000004</v>
      </c>
    </row>
    <row r="255" spans="1:6" ht="25.5">
      <c r="A255" s="241" t="s">
        <v>794</v>
      </c>
      <c r="B255" s="240" t="s">
        <v>142</v>
      </c>
      <c r="C255" s="240" t="s">
        <v>136</v>
      </c>
      <c r="D255" s="240" t="s">
        <v>554</v>
      </c>
      <c r="E255" s="240" t="s">
        <v>85</v>
      </c>
      <c r="F255" s="239">
        <v>5547138.4000000004</v>
      </c>
    </row>
    <row r="256" spans="1:6">
      <c r="A256" s="241" t="s">
        <v>795</v>
      </c>
      <c r="B256" s="240" t="s">
        <v>142</v>
      </c>
      <c r="C256" s="240" t="s">
        <v>136</v>
      </c>
      <c r="D256" s="240" t="s">
        <v>554</v>
      </c>
      <c r="E256" s="240" t="s">
        <v>147</v>
      </c>
      <c r="F256" s="239">
        <v>5547138.4000000004</v>
      </c>
    </row>
    <row r="257" spans="1:6" ht="25.5">
      <c r="A257" s="241" t="s">
        <v>861</v>
      </c>
      <c r="B257" s="240" t="s">
        <v>142</v>
      </c>
      <c r="C257" s="240" t="s">
        <v>136</v>
      </c>
      <c r="D257" s="240" t="s">
        <v>556</v>
      </c>
      <c r="E257" s="240" t="s">
        <v>201</v>
      </c>
      <c r="F257" s="239">
        <v>1070000</v>
      </c>
    </row>
    <row r="258" spans="1:6" ht="51">
      <c r="A258" s="241" t="s">
        <v>848</v>
      </c>
      <c r="B258" s="240" t="s">
        <v>142</v>
      </c>
      <c r="C258" s="240" t="s">
        <v>136</v>
      </c>
      <c r="D258" s="240" t="s">
        <v>557</v>
      </c>
      <c r="E258" s="240" t="s">
        <v>201</v>
      </c>
      <c r="F258" s="239">
        <v>1070000</v>
      </c>
    </row>
    <row r="259" spans="1:6" ht="25.5">
      <c r="A259" s="241" t="s">
        <v>794</v>
      </c>
      <c r="B259" s="240" t="s">
        <v>142</v>
      </c>
      <c r="C259" s="240" t="s">
        <v>136</v>
      </c>
      <c r="D259" s="240" t="s">
        <v>557</v>
      </c>
      <c r="E259" s="240" t="s">
        <v>85</v>
      </c>
      <c r="F259" s="239">
        <v>1070000</v>
      </c>
    </row>
    <row r="260" spans="1:6">
      <c r="A260" s="241" t="s">
        <v>795</v>
      </c>
      <c r="B260" s="240" t="s">
        <v>142</v>
      </c>
      <c r="C260" s="240" t="s">
        <v>136</v>
      </c>
      <c r="D260" s="240" t="s">
        <v>557</v>
      </c>
      <c r="E260" s="240" t="s">
        <v>147</v>
      </c>
      <c r="F260" s="239">
        <v>1070000</v>
      </c>
    </row>
    <row r="261" spans="1:6">
      <c r="A261" s="241" t="s">
        <v>37</v>
      </c>
      <c r="B261" s="240" t="s">
        <v>142</v>
      </c>
      <c r="C261" s="240" t="s">
        <v>10</v>
      </c>
      <c r="D261" s="240" t="s">
        <v>208</v>
      </c>
      <c r="E261" s="240" t="s">
        <v>201</v>
      </c>
      <c r="F261" s="239">
        <v>5919615</v>
      </c>
    </row>
    <row r="262" spans="1:6">
      <c r="A262" s="241" t="s">
        <v>112</v>
      </c>
      <c r="B262" s="240" t="s">
        <v>142</v>
      </c>
      <c r="C262" s="240" t="s">
        <v>59</v>
      </c>
      <c r="D262" s="240" t="s">
        <v>208</v>
      </c>
      <c r="E262" s="240" t="s">
        <v>201</v>
      </c>
      <c r="F262" s="239">
        <v>5919615</v>
      </c>
    </row>
    <row r="263" spans="1:6" ht="38.25">
      <c r="A263" s="241" t="s">
        <v>637</v>
      </c>
      <c r="B263" s="240" t="s">
        <v>142</v>
      </c>
      <c r="C263" s="240" t="s">
        <v>59</v>
      </c>
      <c r="D263" s="240" t="s">
        <v>214</v>
      </c>
      <c r="E263" s="240" t="s">
        <v>201</v>
      </c>
      <c r="F263" s="239">
        <v>821</v>
      </c>
    </row>
    <row r="264" spans="1:6" ht="38.25">
      <c r="A264" s="241" t="s">
        <v>638</v>
      </c>
      <c r="B264" s="240" t="s">
        <v>142</v>
      </c>
      <c r="C264" s="240" t="s">
        <v>59</v>
      </c>
      <c r="D264" s="240" t="s">
        <v>495</v>
      </c>
      <c r="E264" s="240" t="s">
        <v>201</v>
      </c>
      <c r="F264" s="239">
        <v>821</v>
      </c>
    </row>
    <row r="265" spans="1:6" ht="25.5">
      <c r="A265" s="241" t="s">
        <v>640</v>
      </c>
      <c r="B265" s="240" t="s">
        <v>142</v>
      </c>
      <c r="C265" s="240" t="s">
        <v>59</v>
      </c>
      <c r="D265" s="240" t="s">
        <v>499</v>
      </c>
      <c r="E265" s="240" t="s">
        <v>201</v>
      </c>
      <c r="F265" s="239">
        <v>821</v>
      </c>
    </row>
    <row r="266" spans="1:6" ht="38.25">
      <c r="A266" s="241" t="s">
        <v>796</v>
      </c>
      <c r="B266" s="240" t="s">
        <v>142</v>
      </c>
      <c r="C266" s="240" t="s">
        <v>59</v>
      </c>
      <c r="D266" s="240" t="s">
        <v>558</v>
      </c>
      <c r="E266" s="240" t="s">
        <v>201</v>
      </c>
      <c r="F266" s="239">
        <v>821</v>
      </c>
    </row>
    <row r="267" spans="1:6" ht="25.5">
      <c r="A267" s="241" t="s">
        <v>794</v>
      </c>
      <c r="B267" s="240" t="s">
        <v>142</v>
      </c>
      <c r="C267" s="240" t="s">
        <v>59</v>
      </c>
      <c r="D267" s="240" t="s">
        <v>558</v>
      </c>
      <c r="E267" s="240" t="s">
        <v>85</v>
      </c>
      <c r="F267" s="239">
        <v>821</v>
      </c>
    </row>
    <row r="268" spans="1:6">
      <c r="A268" s="241" t="s">
        <v>795</v>
      </c>
      <c r="B268" s="240" t="s">
        <v>142</v>
      </c>
      <c r="C268" s="240" t="s">
        <v>59</v>
      </c>
      <c r="D268" s="240" t="s">
        <v>558</v>
      </c>
      <c r="E268" s="240" t="s">
        <v>147</v>
      </c>
      <c r="F268" s="239">
        <v>821</v>
      </c>
    </row>
    <row r="269" spans="1:6" ht="38.25">
      <c r="A269" s="241" t="s">
        <v>648</v>
      </c>
      <c r="B269" s="240" t="s">
        <v>142</v>
      </c>
      <c r="C269" s="240" t="s">
        <v>59</v>
      </c>
      <c r="D269" s="240" t="s">
        <v>226</v>
      </c>
      <c r="E269" s="240" t="s">
        <v>201</v>
      </c>
      <c r="F269" s="239">
        <v>5918794</v>
      </c>
    </row>
    <row r="270" spans="1:6">
      <c r="A270" s="241" t="s">
        <v>649</v>
      </c>
      <c r="B270" s="240" t="s">
        <v>142</v>
      </c>
      <c r="C270" s="240" t="s">
        <v>59</v>
      </c>
      <c r="D270" s="240" t="s">
        <v>227</v>
      </c>
      <c r="E270" s="240" t="s">
        <v>201</v>
      </c>
      <c r="F270" s="239">
        <v>1749842</v>
      </c>
    </row>
    <row r="271" spans="1:6" ht="25.5">
      <c r="A271" s="241" t="s">
        <v>650</v>
      </c>
      <c r="B271" s="240" t="s">
        <v>142</v>
      </c>
      <c r="C271" s="240" t="s">
        <v>59</v>
      </c>
      <c r="D271" s="240" t="s">
        <v>562</v>
      </c>
      <c r="E271" s="240" t="s">
        <v>201</v>
      </c>
      <c r="F271" s="239">
        <v>1749842</v>
      </c>
    </row>
    <row r="272" spans="1:6" ht="25.5">
      <c r="A272" s="241" t="s">
        <v>862</v>
      </c>
      <c r="B272" s="240" t="s">
        <v>142</v>
      </c>
      <c r="C272" s="240" t="s">
        <v>59</v>
      </c>
      <c r="D272" s="240" t="s">
        <v>564</v>
      </c>
      <c r="E272" s="240" t="s">
        <v>201</v>
      </c>
      <c r="F272" s="239">
        <v>1479379</v>
      </c>
    </row>
    <row r="273" spans="1:6" ht="25.5">
      <c r="A273" s="241" t="s">
        <v>794</v>
      </c>
      <c r="B273" s="240" t="s">
        <v>142</v>
      </c>
      <c r="C273" s="240" t="s">
        <v>59</v>
      </c>
      <c r="D273" s="240" t="s">
        <v>564</v>
      </c>
      <c r="E273" s="240" t="s">
        <v>85</v>
      </c>
      <c r="F273" s="239">
        <v>1479379</v>
      </c>
    </row>
    <row r="274" spans="1:6">
      <c r="A274" s="241" t="s">
        <v>795</v>
      </c>
      <c r="B274" s="240" t="s">
        <v>142</v>
      </c>
      <c r="C274" s="240" t="s">
        <v>59</v>
      </c>
      <c r="D274" s="240" t="s">
        <v>564</v>
      </c>
      <c r="E274" s="240" t="s">
        <v>147</v>
      </c>
      <c r="F274" s="239">
        <v>1479379</v>
      </c>
    </row>
    <row r="275" spans="1:6" ht="51">
      <c r="A275" s="241" t="s">
        <v>894</v>
      </c>
      <c r="B275" s="240" t="s">
        <v>142</v>
      </c>
      <c r="C275" s="240" t="s">
        <v>59</v>
      </c>
      <c r="D275" s="240" t="s">
        <v>565</v>
      </c>
      <c r="E275" s="240" t="s">
        <v>201</v>
      </c>
      <c r="F275" s="239">
        <v>174312</v>
      </c>
    </row>
    <row r="276" spans="1:6" ht="25.5">
      <c r="A276" s="241" t="s">
        <v>794</v>
      </c>
      <c r="B276" s="240" t="s">
        <v>142</v>
      </c>
      <c r="C276" s="240" t="s">
        <v>59</v>
      </c>
      <c r="D276" s="240" t="s">
        <v>565</v>
      </c>
      <c r="E276" s="240" t="s">
        <v>85</v>
      </c>
      <c r="F276" s="239">
        <v>174312</v>
      </c>
    </row>
    <row r="277" spans="1:6">
      <c r="A277" s="241" t="s">
        <v>795</v>
      </c>
      <c r="B277" s="240" t="s">
        <v>142</v>
      </c>
      <c r="C277" s="240" t="s">
        <v>59</v>
      </c>
      <c r="D277" s="240" t="s">
        <v>565</v>
      </c>
      <c r="E277" s="240" t="s">
        <v>147</v>
      </c>
      <c r="F277" s="239">
        <v>174312</v>
      </c>
    </row>
    <row r="278" spans="1:6" ht="63.75">
      <c r="A278" s="241" t="s">
        <v>797</v>
      </c>
      <c r="B278" s="240" t="s">
        <v>142</v>
      </c>
      <c r="C278" s="240" t="s">
        <v>59</v>
      </c>
      <c r="D278" s="240" t="s">
        <v>566</v>
      </c>
      <c r="E278" s="240" t="s">
        <v>201</v>
      </c>
      <c r="F278" s="239">
        <v>82619</v>
      </c>
    </row>
    <row r="279" spans="1:6" ht="25.5">
      <c r="A279" s="241" t="s">
        <v>794</v>
      </c>
      <c r="B279" s="240" t="s">
        <v>142</v>
      </c>
      <c r="C279" s="240" t="s">
        <v>59</v>
      </c>
      <c r="D279" s="240" t="s">
        <v>566</v>
      </c>
      <c r="E279" s="240" t="s">
        <v>85</v>
      </c>
      <c r="F279" s="239">
        <v>82619</v>
      </c>
    </row>
    <row r="280" spans="1:6">
      <c r="A280" s="241" t="s">
        <v>795</v>
      </c>
      <c r="B280" s="240" t="s">
        <v>142</v>
      </c>
      <c r="C280" s="240" t="s">
        <v>59</v>
      </c>
      <c r="D280" s="240" t="s">
        <v>566</v>
      </c>
      <c r="E280" s="240" t="s">
        <v>147</v>
      </c>
      <c r="F280" s="239">
        <v>82619</v>
      </c>
    </row>
    <row r="281" spans="1:6" ht="63.75">
      <c r="A281" s="241" t="s">
        <v>863</v>
      </c>
      <c r="B281" s="240" t="s">
        <v>142</v>
      </c>
      <c r="C281" s="240" t="s">
        <v>59</v>
      </c>
      <c r="D281" s="240" t="s">
        <v>568</v>
      </c>
      <c r="E281" s="240" t="s">
        <v>201</v>
      </c>
      <c r="F281" s="239">
        <v>9179</v>
      </c>
    </row>
    <row r="282" spans="1:6" ht="25.5">
      <c r="A282" s="241" t="s">
        <v>794</v>
      </c>
      <c r="B282" s="240" t="s">
        <v>142</v>
      </c>
      <c r="C282" s="240" t="s">
        <v>59</v>
      </c>
      <c r="D282" s="240" t="s">
        <v>568</v>
      </c>
      <c r="E282" s="240" t="s">
        <v>85</v>
      </c>
      <c r="F282" s="239">
        <v>9179</v>
      </c>
    </row>
    <row r="283" spans="1:6">
      <c r="A283" s="241" t="s">
        <v>795</v>
      </c>
      <c r="B283" s="240" t="s">
        <v>142</v>
      </c>
      <c r="C283" s="240" t="s">
        <v>59</v>
      </c>
      <c r="D283" s="240" t="s">
        <v>568</v>
      </c>
      <c r="E283" s="240" t="s">
        <v>147</v>
      </c>
      <c r="F283" s="239">
        <v>9179</v>
      </c>
    </row>
    <row r="284" spans="1:6" ht="63.75">
      <c r="A284" s="241" t="s">
        <v>864</v>
      </c>
      <c r="B284" s="240" t="s">
        <v>142</v>
      </c>
      <c r="C284" s="240" t="s">
        <v>59</v>
      </c>
      <c r="D284" s="240" t="s">
        <v>570</v>
      </c>
      <c r="E284" s="240" t="s">
        <v>201</v>
      </c>
      <c r="F284" s="239">
        <v>4353</v>
      </c>
    </row>
    <row r="285" spans="1:6" ht="25.5">
      <c r="A285" s="241" t="s">
        <v>794</v>
      </c>
      <c r="B285" s="240" t="s">
        <v>142</v>
      </c>
      <c r="C285" s="240" t="s">
        <v>59</v>
      </c>
      <c r="D285" s="240" t="s">
        <v>570</v>
      </c>
      <c r="E285" s="240" t="s">
        <v>85</v>
      </c>
      <c r="F285" s="239">
        <v>4353</v>
      </c>
    </row>
    <row r="286" spans="1:6">
      <c r="A286" s="241" t="s">
        <v>795</v>
      </c>
      <c r="B286" s="240" t="s">
        <v>142</v>
      </c>
      <c r="C286" s="240" t="s">
        <v>59</v>
      </c>
      <c r="D286" s="240" t="s">
        <v>570</v>
      </c>
      <c r="E286" s="240" t="s">
        <v>147</v>
      </c>
      <c r="F286" s="239">
        <v>4353</v>
      </c>
    </row>
    <row r="287" spans="1:6">
      <c r="A287" s="241" t="s">
        <v>651</v>
      </c>
      <c r="B287" s="240" t="s">
        <v>142</v>
      </c>
      <c r="C287" s="240" t="s">
        <v>59</v>
      </c>
      <c r="D287" s="240" t="s">
        <v>228</v>
      </c>
      <c r="E287" s="240" t="s">
        <v>201</v>
      </c>
      <c r="F287" s="239">
        <v>4168952</v>
      </c>
    </row>
    <row r="288" spans="1:6" ht="38.25">
      <c r="A288" s="241" t="s">
        <v>652</v>
      </c>
      <c r="B288" s="240" t="s">
        <v>142</v>
      </c>
      <c r="C288" s="240" t="s">
        <v>59</v>
      </c>
      <c r="D288" s="240" t="s">
        <v>573</v>
      </c>
      <c r="E288" s="240" t="s">
        <v>201</v>
      </c>
      <c r="F288" s="239">
        <v>4168952</v>
      </c>
    </row>
    <row r="289" spans="1:6" ht="25.5">
      <c r="A289" s="241" t="s">
        <v>865</v>
      </c>
      <c r="B289" s="240" t="s">
        <v>142</v>
      </c>
      <c r="C289" s="240" t="s">
        <v>59</v>
      </c>
      <c r="D289" s="240" t="s">
        <v>575</v>
      </c>
      <c r="E289" s="240" t="s">
        <v>201</v>
      </c>
      <c r="F289" s="239">
        <v>3316975</v>
      </c>
    </row>
    <row r="290" spans="1:6" ht="25.5">
      <c r="A290" s="241" t="s">
        <v>794</v>
      </c>
      <c r="B290" s="240" t="s">
        <v>142</v>
      </c>
      <c r="C290" s="240" t="s">
        <v>59</v>
      </c>
      <c r="D290" s="240" t="s">
        <v>575</v>
      </c>
      <c r="E290" s="240" t="s">
        <v>85</v>
      </c>
      <c r="F290" s="239">
        <v>3316975</v>
      </c>
    </row>
    <row r="291" spans="1:6">
      <c r="A291" s="241" t="s">
        <v>795</v>
      </c>
      <c r="B291" s="240" t="s">
        <v>142</v>
      </c>
      <c r="C291" s="240" t="s">
        <v>59</v>
      </c>
      <c r="D291" s="240" t="s">
        <v>575</v>
      </c>
      <c r="E291" s="240" t="s">
        <v>147</v>
      </c>
      <c r="F291" s="239">
        <v>3316975</v>
      </c>
    </row>
    <row r="292" spans="1:6" ht="51">
      <c r="A292" s="241" t="s">
        <v>894</v>
      </c>
      <c r="B292" s="240" t="s">
        <v>142</v>
      </c>
      <c r="C292" s="240" t="s">
        <v>59</v>
      </c>
      <c r="D292" s="240" t="s">
        <v>229</v>
      </c>
      <c r="E292" s="240" t="s">
        <v>201</v>
      </c>
      <c r="F292" s="239">
        <v>582088</v>
      </c>
    </row>
    <row r="293" spans="1:6" ht="25.5">
      <c r="A293" s="241" t="s">
        <v>794</v>
      </c>
      <c r="B293" s="240" t="s">
        <v>142</v>
      </c>
      <c r="C293" s="240" t="s">
        <v>59</v>
      </c>
      <c r="D293" s="240" t="s">
        <v>229</v>
      </c>
      <c r="E293" s="240" t="s">
        <v>85</v>
      </c>
      <c r="F293" s="239">
        <v>582088</v>
      </c>
    </row>
    <row r="294" spans="1:6">
      <c r="A294" s="241" t="s">
        <v>795</v>
      </c>
      <c r="B294" s="240" t="s">
        <v>142</v>
      </c>
      <c r="C294" s="240" t="s">
        <v>59</v>
      </c>
      <c r="D294" s="240" t="s">
        <v>229</v>
      </c>
      <c r="E294" s="240" t="s">
        <v>147</v>
      </c>
      <c r="F294" s="239">
        <v>582088</v>
      </c>
    </row>
    <row r="295" spans="1:6" ht="63.75">
      <c r="A295" s="241" t="s">
        <v>797</v>
      </c>
      <c r="B295" s="240" t="s">
        <v>142</v>
      </c>
      <c r="C295" s="240" t="s">
        <v>59</v>
      </c>
      <c r="D295" s="240" t="s">
        <v>230</v>
      </c>
      <c r="E295" s="240" t="s">
        <v>201</v>
      </c>
      <c r="F295" s="239">
        <v>227281</v>
      </c>
    </row>
    <row r="296" spans="1:6" ht="25.5">
      <c r="A296" s="241" t="s">
        <v>794</v>
      </c>
      <c r="B296" s="240" t="s">
        <v>142</v>
      </c>
      <c r="C296" s="240" t="s">
        <v>59</v>
      </c>
      <c r="D296" s="240" t="s">
        <v>230</v>
      </c>
      <c r="E296" s="240" t="s">
        <v>85</v>
      </c>
      <c r="F296" s="239">
        <v>227281</v>
      </c>
    </row>
    <row r="297" spans="1:6">
      <c r="A297" s="241" t="s">
        <v>795</v>
      </c>
      <c r="B297" s="240" t="s">
        <v>142</v>
      </c>
      <c r="C297" s="240" t="s">
        <v>59</v>
      </c>
      <c r="D297" s="240" t="s">
        <v>230</v>
      </c>
      <c r="E297" s="240" t="s">
        <v>147</v>
      </c>
      <c r="F297" s="239">
        <v>227281</v>
      </c>
    </row>
    <row r="298" spans="1:6" ht="63.75">
      <c r="A298" s="241" t="s">
        <v>863</v>
      </c>
      <c r="B298" s="240" t="s">
        <v>142</v>
      </c>
      <c r="C298" s="240" t="s">
        <v>59</v>
      </c>
      <c r="D298" s="240" t="s">
        <v>231</v>
      </c>
      <c r="E298" s="240" t="s">
        <v>201</v>
      </c>
      <c r="F298" s="239">
        <v>30641</v>
      </c>
    </row>
    <row r="299" spans="1:6" ht="25.5">
      <c r="A299" s="241" t="s">
        <v>794</v>
      </c>
      <c r="B299" s="240" t="s">
        <v>142</v>
      </c>
      <c r="C299" s="240" t="s">
        <v>59</v>
      </c>
      <c r="D299" s="240" t="s">
        <v>231</v>
      </c>
      <c r="E299" s="240" t="s">
        <v>85</v>
      </c>
      <c r="F299" s="239">
        <v>30641</v>
      </c>
    </row>
    <row r="300" spans="1:6">
      <c r="A300" s="241" t="s">
        <v>795</v>
      </c>
      <c r="B300" s="240" t="s">
        <v>142</v>
      </c>
      <c r="C300" s="240" t="s">
        <v>59</v>
      </c>
      <c r="D300" s="240" t="s">
        <v>231</v>
      </c>
      <c r="E300" s="240" t="s">
        <v>147</v>
      </c>
      <c r="F300" s="239">
        <v>30641</v>
      </c>
    </row>
    <row r="301" spans="1:6" ht="63.75">
      <c r="A301" s="241" t="s">
        <v>864</v>
      </c>
      <c r="B301" s="240" t="s">
        <v>142</v>
      </c>
      <c r="C301" s="240" t="s">
        <v>59</v>
      </c>
      <c r="D301" s="240" t="s">
        <v>576</v>
      </c>
      <c r="E301" s="240" t="s">
        <v>201</v>
      </c>
      <c r="F301" s="239">
        <v>11967</v>
      </c>
    </row>
    <row r="302" spans="1:6" ht="25.5">
      <c r="A302" s="241" t="s">
        <v>794</v>
      </c>
      <c r="B302" s="240" t="s">
        <v>142</v>
      </c>
      <c r="C302" s="240" t="s">
        <v>59</v>
      </c>
      <c r="D302" s="240" t="s">
        <v>576</v>
      </c>
      <c r="E302" s="240" t="s">
        <v>85</v>
      </c>
      <c r="F302" s="239">
        <v>11967</v>
      </c>
    </row>
    <row r="303" spans="1:6">
      <c r="A303" s="241" t="s">
        <v>795</v>
      </c>
      <c r="B303" s="240" t="s">
        <v>142</v>
      </c>
      <c r="C303" s="240" t="s">
        <v>59</v>
      </c>
      <c r="D303" s="240" t="s">
        <v>576</v>
      </c>
      <c r="E303" s="240" t="s">
        <v>147</v>
      </c>
      <c r="F303" s="239">
        <v>11967</v>
      </c>
    </row>
    <row r="304" spans="1:6">
      <c r="A304" s="241" t="s">
        <v>866</v>
      </c>
      <c r="B304" s="240" t="s">
        <v>142</v>
      </c>
      <c r="C304" s="240" t="s">
        <v>40</v>
      </c>
      <c r="D304" s="240" t="s">
        <v>208</v>
      </c>
      <c r="E304" s="240" t="s">
        <v>201</v>
      </c>
      <c r="F304" s="239">
        <v>6000</v>
      </c>
    </row>
    <row r="305" spans="1:6">
      <c r="A305" s="241" t="s">
        <v>867</v>
      </c>
      <c r="B305" s="240" t="s">
        <v>142</v>
      </c>
      <c r="C305" s="240" t="s">
        <v>68</v>
      </c>
      <c r="D305" s="240" t="s">
        <v>208</v>
      </c>
      <c r="E305" s="240" t="s">
        <v>201</v>
      </c>
      <c r="F305" s="239">
        <v>6000</v>
      </c>
    </row>
    <row r="306" spans="1:6" ht="38.25">
      <c r="A306" s="241" t="s">
        <v>868</v>
      </c>
      <c r="B306" s="240" t="s">
        <v>142</v>
      </c>
      <c r="C306" s="240" t="s">
        <v>68</v>
      </c>
      <c r="D306" s="240" t="s">
        <v>221</v>
      </c>
      <c r="E306" s="240" t="s">
        <v>201</v>
      </c>
      <c r="F306" s="239">
        <v>6000</v>
      </c>
    </row>
    <row r="307" spans="1:6" ht="38.25">
      <c r="A307" s="241" t="s">
        <v>869</v>
      </c>
      <c r="B307" s="240" t="s">
        <v>142</v>
      </c>
      <c r="C307" s="240" t="s">
        <v>68</v>
      </c>
      <c r="D307" s="240" t="s">
        <v>579</v>
      </c>
      <c r="E307" s="240" t="s">
        <v>201</v>
      </c>
      <c r="F307" s="239">
        <v>6000</v>
      </c>
    </row>
    <row r="308" spans="1:6">
      <c r="A308" s="241" t="s">
        <v>870</v>
      </c>
      <c r="B308" s="240" t="s">
        <v>142</v>
      </c>
      <c r="C308" s="240" t="s">
        <v>68</v>
      </c>
      <c r="D308" s="240" t="s">
        <v>581</v>
      </c>
      <c r="E308" s="240" t="s">
        <v>201</v>
      </c>
      <c r="F308" s="239">
        <v>6000</v>
      </c>
    </row>
    <row r="309" spans="1:6">
      <c r="A309" s="241" t="s">
        <v>871</v>
      </c>
      <c r="B309" s="240" t="s">
        <v>142</v>
      </c>
      <c r="C309" s="240" t="s">
        <v>68</v>
      </c>
      <c r="D309" s="240" t="s">
        <v>581</v>
      </c>
      <c r="E309" s="240" t="s">
        <v>135</v>
      </c>
      <c r="F309" s="239">
        <v>6000</v>
      </c>
    </row>
    <row r="310" spans="1:6" ht="25.5">
      <c r="A310" s="241" t="s">
        <v>872</v>
      </c>
      <c r="B310" s="240" t="s">
        <v>142</v>
      </c>
      <c r="C310" s="240" t="s">
        <v>68</v>
      </c>
      <c r="D310" s="240" t="s">
        <v>581</v>
      </c>
      <c r="E310" s="240" t="s">
        <v>77</v>
      </c>
      <c r="F310" s="239">
        <v>6000</v>
      </c>
    </row>
    <row r="311" spans="1:6">
      <c r="A311" s="241" t="s">
        <v>873</v>
      </c>
      <c r="B311" s="240" t="s">
        <v>142</v>
      </c>
      <c r="C311" s="240" t="s">
        <v>150</v>
      </c>
      <c r="D311" s="240" t="s">
        <v>208</v>
      </c>
      <c r="E311" s="240" t="s">
        <v>201</v>
      </c>
      <c r="F311" s="239">
        <v>876192.76</v>
      </c>
    </row>
    <row r="312" spans="1:6">
      <c r="A312" s="241" t="s">
        <v>874</v>
      </c>
      <c r="B312" s="240" t="s">
        <v>142</v>
      </c>
      <c r="C312" s="240" t="s">
        <v>47</v>
      </c>
      <c r="D312" s="240" t="s">
        <v>208</v>
      </c>
      <c r="E312" s="240" t="s">
        <v>201</v>
      </c>
      <c r="F312" s="239">
        <v>876192.76</v>
      </c>
    </row>
    <row r="313" spans="1:6" ht="38.25">
      <c r="A313" s="241" t="s">
        <v>875</v>
      </c>
      <c r="B313" s="240" t="s">
        <v>142</v>
      </c>
      <c r="C313" s="240" t="s">
        <v>47</v>
      </c>
      <c r="D313" s="240" t="s">
        <v>223</v>
      </c>
      <c r="E313" s="240" t="s">
        <v>201</v>
      </c>
      <c r="F313" s="239">
        <v>876192.76</v>
      </c>
    </row>
    <row r="314" spans="1:6" ht="38.25">
      <c r="A314" s="241" t="s">
        <v>876</v>
      </c>
      <c r="B314" s="240" t="s">
        <v>142</v>
      </c>
      <c r="C314" s="240" t="s">
        <v>47</v>
      </c>
      <c r="D314" s="240" t="s">
        <v>584</v>
      </c>
      <c r="E314" s="240" t="s">
        <v>201</v>
      </c>
      <c r="F314" s="239">
        <v>50000</v>
      </c>
    </row>
    <row r="315" spans="1:6" ht="51">
      <c r="A315" s="241" t="s">
        <v>877</v>
      </c>
      <c r="B315" s="240" t="s">
        <v>142</v>
      </c>
      <c r="C315" s="240" t="s">
        <v>47</v>
      </c>
      <c r="D315" s="240" t="s">
        <v>586</v>
      </c>
      <c r="E315" s="240" t="s">
        <v>201</v>
      </c>
      <c r="F315" s="239">
        <v>50000</v>
      </c>
    </row>
    <row r="316" spans="1:6" ht="25.5">
      <c r="A316" s="241" t="s">
        <v>794</v>
      </c>
      <c r="B316" s="240" t="s">
        <v>142</v>
      </c>
      <c r="C316" s="240" t="s">
        <v>47</v>
      </c>
      <c r="D316" s="240" t="s">
        <v>586</v>
      </c>
      <c r="E316" s="240" t="s">
        <v>85</v>
      </c>
      <c r="F316" s="239">
        <v>50000</v>
      </c>
    </row>
    <row r="317" spans="1:6">
      <c r="A317" s="241" t="s">
        <v>795</v>
      </c>
      <c r="B317" s="240" t="s">
        <v>142</v>
      </c>
      <c r="C317" s="240" t="s">
        <v>47</v>
      </c>
      <c r="D317" s="240" t="s">
        <v>586</v>
      </c>
      <c r="E317" s="240" t="s">
        <v>147</v>
      </c>
      <c r="F317" s="239">
        <v>50000</v>
      </c>
    </row>
    <row r="318" spans="1:6" ht="38.25">
      <c r="A318" s="241" t="s">
        <v>878</v>
      </c>
      <c r="B318" s="240" t="s">
        <v>142</v>
      </c>
      <c r="C318" s="240" t="s">
        <v>47</v>
      </c>
      <c r="D318" s="240" t="s">
        <v>588</v>
      </c>
      <c r="E318" s="240" t="s">
        <v>201</v>
      </c>
      <c r="F318" s="239">
        <v>826192.76</v>
      </c>
    </row>
    <row r="319" spans="1:6" ht="51">
      <c r="A319" s="241" t="s">
        <v>877</v>
      </c>
      <c r="B319" s="240" t="s">
        <v>142</v>
      </c>
      <c r="C319" s="240" t="s">
        <v>47</v>
      </c>
      <c r="D319" s="240" t="s">
        <v>589</v>
      </c>
      <c r="E319" s="240" t="s">
        <v>201</v>
      </c>
      <c r="F319" s="239">
        <v>826192.76</v>
      </c>
    </row>
    <row r="320" spans="1:6" ht="25.5">
      <c r="A320" s="241" t="s">
        <v>794</v>
      </c>
      <c r="B320" s="240" t="s">
        <v>142</v>
      </c>
      <c r="C320" s="240" t="s">
        <v>47</v>
      </c>
      <c r="D320" s="240" t="s">
        <v>589</v>
      </c>
      <c r="E320" s="240" t="s">
        <v>85</v>
      </c>
      <c r="F320" s="239">
        <v>826192.76</v>
      </c>
    </row>
    <row r="321" spans="1:7">
      <c r="A321" s="241" t="s">
        <v>795</v>
      </c>
      <c r="B321" s="240" t="s">
        <v>142</v>
      </c>
      <c r="C321" s="240" t="s">
        <v>47</v>
      </c>
      <c r="D321" s="240" t="s">
        <v>589</v>
      </c>
      <c r="E321" s="240" t="s">
        <v>147</v>
      </c>
      <c r="F321" s="239">
        <v>826192.76</v>
      </c>
    </row>
    <row r="322" spans="1:7" s="232" customFormat="1">
      <c r="A322" s="256" t="s">
        <v>137</v>
      </c>
      <c r="B322" s="256"/>
      <c r="C322" s="256"/>
      <c r="D322" s="256"/>
      <c r="E322" s="256"/>
      <c r="F322" s="233">
        <v>41016727.140000001</v>
      </c>
      <c r="G322" s="232" t="s">
        <v>99</v>
      </c>
    </row>
  </sheetData>
  <mergeCells count="6">
    <mergeCell ref="A322:E322"/>
    <mergeCell ref="A1:F1"/>
    <mergeCell ref="A2:F2"/>
    <mergeCell ref="A7:F7"/>
    <mergeCell ref="A5:F5"/>
    <mergeCell ref="A6:F6"/>
  </mergeCells>
  <phoneticPr fontId="10" type="noConversion"/>
  <pageMargins left="1.1811023622047245" right="0.39370078740157483" top="0.78740157480314965" bottom="0.78740157480314965" header="0.51181102362204722" footer="0.51181102362204722"/>
  <pageSetup paperSize="9" scale="7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  <pageSetUpPr fitToPage="1"/>
  </sheetPr>
  <dimension ref="A1:I32"/>
  <sheetViews>
    <sheetView view="pageBreakPreview" zoomScaleNormal="100" workbookViewId="0">
      <selection activeCell="A32" sqref="A32:XFD32"/>
    </sheetView>
  </sheetViews>
  <sheetFormatPr defaultRowHeight="12.75" outlineLevelRow="2"/>
  <cols>
    <col min="1" max="1" width="13.42578125" style="215" customWidth="1"/>
    <col min="2" max="2" width="84.5703125" style="225" customWidth="1"/>
    <col min="3" max="3" width="13.85546875" style="226" customWidth="1"/>
    <col min="4" max="4" width="2.85546875" style="180" customWidth="1"/>
    <col min="5" max="5" width="15.140625" style="180" bestFit="1" customWidth="1"/>
    <col min="6" max="16384" width="9.140625" style="180"/>
  </cols>
  <sheetData>
    <row r="1" spans="1:9">
      <c r="A1" s="214" t="s">
        <v>139</v>
      </c>
      <c r="B1" s="214"/>
      <c r="C1" s="214"/>
      <c r="D1" s="214"/>
      <c r="E1" s="214"/>
      <c r="F1" s="214"/>
      <c r="G1" s="214"/>
    </row>
    <row r="2" spans="1:9">
      <c r="B2" s="216"/>
      <c r="C2" s="217" t="s">
        <v>895</v>
      </c>
      <c r="D2" s="187"/>
      <c r="E2" s="187"/>
      <c r="F2" s="187"/>
      <c r="G2" s="187"/>
      <c r="H2" s="187"/>
    </row>
    <row r="3" spans="1:9">
      <c r="B3" s="216"/>
      <c r="C3" s="198" t="s">
        <v>303</v>
      </c>
      <c r="D3" s="187"/>
      <c r="E3" s="187"/>
      <c r="F3" s="187"/>
      <c r="G3" s="187"/>
      <c r="H3" s="187"/>
    </row>
    <row r="4" spans="1:9">
      <c r="B4" s="216"/>
      <c r="C4" s="183" t="s">
        <v>304</v>
      </c>
      <c r="D4" s="187"/>
      <c r="E4" s="187"/>
      <c r="F4" s="187"/>
      <c r="G4" s="187"/>
      <c r="H4" s="187"/>
    </row>
    <row r="5" spans="1:9">
      <c r="A5" s="218"/>
      <c r="B5" s="219"/>
      <c r="C5" s="220"/>
      <c r="E5" s="187"/>
      <c r="F5" s="187"/>
      <c r="G5" s="187"/>
      <c r="H5" s="187"/>
      <c r="I5" s="187"/>
    </row>
    <row r="6" spans="1:9">
      <c r="A6" s="263" t="s">
        <v>480</v>
      </c>
      <c r="B6" s="263"/>
      <c r="C6" s="263"/>
      <c r="D6" s="208"/>
      <c r="E6" s="208"/>
      <c r="F6" s="208"/>
      <c r="G6" s="208"/>
      <c r="H6" s="208"/>
      <c r="I6" s="208"/>
    </row>
    <row r="7" spans="1:9">
      <c r="A7" s="263" t="s">
        <v>481</v>
      </c>
      <c r="B7" s="263"/>
      <c r="C7" s="263"/>
      <c r="D7" s="208"/>
      <c r="E7" s="208"/>
      <c r="F7" s="208"/>
      <c r="G7" s="208"/>
      <c r="H7" s="208"/>
      <c r="I7" s="208"/>
    </row>
    <row r="8" spans="1:9">
      <c r="A8" s="263" t="s">
        <v>236</v>
      </c>
      <c r="B8" s="263"/>
      <c r="C8" s="263"/>
      <c r="D8" s="208"/>
      <c r="E8" s="208"/>
      <c r="F8" s="208"/>
      <c r="G8" s="208"/>
      <c r="H8" s="208"/>
      <c r="I8" s="208"/>
    </row>
    <row r="9" spans="1:9">
      <c r="A9" s="218"/>
      <c r="B9" s="221"/>
      <c r="C9" s="217" t="s">
        <v>148</v>
      </c>
      <c r="D9" s="187"/>
      <c r="E9" s="187"/>
      <c r="F9" s="187"/>
      <c r="G9" s="187"/>
      <c r="H9" s="187"/>
    </row>
    <row r="10" spans="1:9" s="196" customFormat="1" ht="25.5">
      <c r="A10" s="222" t="s">
        <v>654</v>
      </c>
      <c r="B10" s="223" t="s">
        <v>43</v>
      </c>
      <c r="C10" s="224" t="s">
        <v>81</v>
      </c>
    </row>
    <row r="11" spans="1:9" ht="25.5" outlineLevel="2">
      <c r="A11" s="237" t="s">
        <v>211</v>
      </c>
      <c r="B11" s="234" t="s">
        <v>590</v>
      </c>
      <c r="C11" s="242">
        <v>12618610.939999999</v>
      </c>
    </row>
    <row r="12" spans="1:9" ht="25.5" outlineLevel="1">
      <c r="A12" s="237" t="s">
        <v>212</v>
      </c>
      <c r="B12" s="234" t="s">
        <v>591</v>
      </c>
      <c r="C12" s="242">
        <v>12618610.939999999</v>
      </c>
    </row>
    <row r="13" spans="1:9" ht="25.5" outlineLevel="1">
      <c r="A13" s="237" t="s">
        <v>213</v>
      </c>
      <c r="B13" s="234" t="s">
        <v>593</v>
      </c>
      <c r="C13" s="242">
        <v>530550</v>
      </c>
    </row>
    <row r="14" spans="1:9" ht="38.25" outlineLevel="2">
      <c r="A14" s="237" t="s">
        <v>214</v>
      </c>
      <c r="B14" s="234" t="s">
        <v>595</v>
      </c>
      <c r="C14" s="242">
        <v>315997.25</v>
      </c>
    </row>
    <row r="15" spans="1:9" ht="25.5" outlineLevel="1">
      <c r="A15" s="237" t="s">
        <v>495</v>
      </c>
      <c r="B15" s="234" t="s">
        <v>596</v>
      </c>
      <c r="C15" s="242">
        <v>315997.25</v>
      </c>
    </row>
    <row r="16" spans="1:9" ht="38.25" outlineLevel="1">
      <c r="A16" s="237" t="s">
        <v>505</v>
      </c>
      <c r="B16" s="234" t="s">
        <v>599</v>
      </c>
      <c r="C16" s="242">
        <v>472000</v>
      </c>
    </row>
    <row r="17" spans="1:4" ht="25.5" outlineLevel="2">
      <c r="A17" s="237" t="s">
        <v>220</v>
      </c>
      <c r="B17" s="234" t="s">
        <v>606</v>
      </c>
      <c r="C17" s="242">
        <v>1041362.81</v>
      </c>
    </row>
    <row r="18" spans="1:4" ht="25.5" outlineLevel="2">
      <c r="A18" s="237" t="s">
        <v>224</v>
      </c>
      <c r="B18" s="234" t="s">
        <v>607</v>
      </c>
      <c r="C18" s="242">
        <v>600275.25</v>
      </c>
    </row>
    <row r="19" spans="1:4" ht="38.25" outlineLevel="1">
      <c r="A19" s="237" t="s">
        <v>222</v>
      </c>
      <c r="B19" s="234" t="s">
        <v>609</v>
      </c>
      <c r="C19" s="242">
        <v>441087.56</v>
      </c>
    </row>
    <row r="20" spans="1:4" ht="25.5" outlineLevel="2">
      <c r="A20" s="237" t="s">
        <v>215</v>
      </c>
      <c r="B20" s="234" t="s">
        <v>611</v>
      </c>
      <c r="C20" s="242">
        <v>14975829.59</v>
      </c>
    </row>
    <row r="21" spans="1:4" ht="25.5" outlineLevel="2">
      <c r="A21" s="237" t="s">
        <v>217</v>
      </c>
      <c r="B21" s="234" t="s">
        <v>612</v>
      </c>
      <c r="C21" s="242">
        <v>3830000</v>
      </c>
    </row>
    <row r="22" spans="1:4" ht="25.5" outlineLevel="2">
      <c r="A22" s="237" t="s">
        <v>216</v>
      </c>
      <c r="B22" s="234" t="s">
        <v>616</v>
      </c>
      <c r="C22" s="242">
        <v>3721391.19</v>
      </c>
    </row>
    <row r="23" spans="1:4" ht="25.5" outlineLevel="2">
      <c r="A23" s="237" t="s">
        <v>532</v>
      </c>
      <c r="B23" s="234" t="s">
        <v>618</v>
      </c>
      <c r="C23" s="242">
        <v>7424438.4000000004</v>
      </c>
    </row>
    <row r="24" spans="1:4" ht="25.5" outlineLevel="1">
      <c r="A24" s="237" t="s">
        <v>225</v>
      </c>
      <c r="B24" s="234" t="s">
        <v>624</v>
      </c>
      <c r="C24" s="242">
        <v>4083838.69</v>
      </c>
    </row>
    <row r="25" spans="1:4" ht="38.25" outlineLevel="2">
      <c r="A25" s="237" t="s">
        <v>540</v>
      </c>
      <c r="B25" s="234" t="s">
        <v>625</v>
      </c>
      <c r="C25" s="242">
        <v>4083838.69</v>
      </c>
    </row>
    <row r="26" spans="1:4" ht="25.5" outlineLevel="1">
      <c r="A26" s="237" t="s">
        <v>226</v>
      </c>
      <c r="B26" s="234" t="s">
        <v>626</v>
      </c>
      <c r="C26" s="242">
        <v>5918794</v>
      </c>
    </row>
    <row r="27" spans="1:4" outlineLevel="2">
      <c r="A27" s="237" t="s">
        <v>227</v>
      </c>
      <c r="B27" s="234" t="s">
        <v>627</v>
      </c>
      <c r="C27" s="242">
        <v>1749842</v>
      </c>
    </row>
    <row r="28" spans="1:4" outlineLevel="2">
      <c r="A28" s="237" t="s">
        <v>228</v>
      </c>
      <c r="B28" s="234" t="s">
        <v>629</v>
      </c>
      <c r="C28" s="242">
        <v>4168952</v>
      </c>
    </row>
    <row r="29" spans="1:4" ht="25.5" outlineLevel="1">
      <c r="A29" s="237" t="s">
        <v>223</v>
      </c>
      <c r="B29" s="234" t="s">
        <v>631</v>
      </c>
      <c r="C29" s="242">
        <v>876192.76</v>
      </c>
    </row>
    <row r="30" spans="1:4" ht="25.5" outlineLevel="1">
      <c r="A30" s="237" t="s">
        <v>221</v>
      </c>
      <c r="B30" s="234" t="s">
        <v>634</v>
      </c>
      <c r="C30" s="242">
        <v>6000</v>
      </c>
    </row>
    <row r="31" spans="1:4" ht="25.5">
      <c r="A31" s="237" t="s">
        <v>910</v>
      </c>
      <c r="B31" s="234" t="s">
        <v>916</v>
      </c>
      <c r="C31" s="242">
        <v>177551.1</v>
      </c>
    </row>
    <row r="32" spans="1:4" s="232" customFormat="1" ht="15">
      <c r="A32" s="236"/>
      <c r="B32" s="243" t="s">
        <v>137</v>
      </c>
      <c r="C32" s="238">
        <v>41016727.140000001</v>
      </c>
      <c r="D32" s="232" t="s">
        <v>99</v>
      </c>
    </row>
  </sheetData>
  <mergeCells count="3">
    <mergeCell ref="A6:C6"/>
    <mergeCell ref="A7:C7"/>
    <mergeCell ref="A8:C8"/>
  </mergeCells>
  <phoneticPr fontId="10" type="noConversion"/>
  <pageMargins left="1.1811023622047245" right="0.39370078740157483" top="0.78740157480314965" bottom="0.78740157480314965" header="0.51181102362204722" footer="0.51181102362204722"/>
  <pageSetup paperSize="9" scale="7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25"/>
  <sheetViews>
    <sheetView tabSelected="1" workbookViewId="0">
      <selection activeCell="D30" sqref="D30"/>
    </sheetView>
  </sheetViews>
  <sheetFormatPr defaultRowHeight="12.75"/>
  <cols>
    <col min="3" max="3" width="73.140625" customWidth="1"/>
  </cols>
  <sheetData>
    <row r="25" spans="3:3">
      <c r="C25" s="130"/>
    </row>
  </sheetData>
  <phoneticPr fontId="10" type="noConversion"/>
  <pageMargins left="1.1811023622047245" right="0.39370078740157483" top="0.78740157480314965" bottom="0.78740157480314965" header="0.51181102362204722" footer="0.51181102362204722"/>
  <pageSetup paperSize="9" fitToHeight="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>
    <tabColor rgb="FFFFFF00"/>
    <pageSetUpPr fitToPage="1"/>
  </sheetPr>
  <dimension ref="A1:K50"/>
  <sheetViews>
    <sheetView view="pageBreakPreview" zoomScale="130" zoomScaleNormal="130" zoomScaleSheetLayoutView="130" workbookViewId="0">
      <selection activeCell="C3" sqref="C3"/>
    </sheetView>
  </sheetViews>
  <sheetFormatPr defaultRowHeight="12.75"/>
  <cols>
    <col min="1" max="1" width="16.5703125" style="173" customWidth="1"/>
    <col min="2" max="2" width="21.42578125" style="174" customWidth="1"/>
    <col min="3" max="3" width="74.85546875" style="135" customWidth="1"/>
    <col min="4" max="4" width="2.7109375" style="172" customWidth="1"/>
    <col min="5" max="5" width="24.85546875" style="172" customWidth="1"/>
    <col min="6" max="9" width="9.140625" style="172"/>
    <col min="10" max="10" width="6.85546875" style="172" customWidth="1"/>
    <col min="11" max="11" width="12.140625" style="172" hidden="1" customWidth="1"/>
    <col min="12" max="16384" width="9.140625" style="172"/>
  </cols>
  <sheetData>
    <row r="1" spans="1:7">
      <c r="A1" s="267" t="s">
        <v>55</v>
      </c>
      <c r="B1" s="267"/>
      <c r="C1" s="267"/>
    </row>
    <row r="2" spans="1:7">
      <c r="C2" s="165" t="s">
        <v>307</v>
      </c>
    </row>
    <row r="3" spans="1:7">
      <c r="C3" s="165" t="s">
        <v>303</v>
      </c>
    </row>
    <row r="4" spans="1:7">
      <c r="C4" s="166" t="s">
        <v>308</v>
      </c>
    </row>
    <row r="5" spans="1:7">
      <c r="C5" s="175"/>
    </row>
    <row r="6" spans="1:7">
      <c r="A6" s="269" t="s">
        <v>977</v>
      </c>
      <c r="B6" s="269"/>
      <c r="C6" s="269"/>
    </row>
    <row r="7" spans="1:7">
      <c r="A7" s="269" t="s">
        <v>309</v>
      </c>
      <c r="B7" s="269"/>
      <c r="C7" s="269"/>
    </row>
    <row r="8" spans="1:7">
      <c r="A8" s="269" t="s">
        <v>238</v>
      </c>
      <c r="B8" s="269"/>
      <c r="C8" s="269"/>
    </row>
    <row r="9" spans="1:7" s="164" customFormat="1">
      <c r="A9" s="173"/>
      <c r="B9" s="174"/>
      <c r="C9" s="53"/>
      <c r="E9" s="176"/>
    </row>
    <row r="10" spans="1:7" s="164" customFormat="1">
      <c r="A10" s="268" t="s">
        <v>161</v>
      </c>
      <c r="B10" s="268"/>
      <c r="C10" s="268" t="s">
        <v>162</v>
      </c>
      <c r="D10" s="130"/>
    </row>
    <row r="11" spans="1:7" s="164" customFormat="1" ht="38.25">
      <c r="A11" s="48" t="s">
        <v>140</v>
      </c>
      <c r="B11" s="163" t="s">
        <v>141</v>
      </c>
      <c r="C11" s="268"/>
      <c r="D11" s="130"/>
    </row>
    <row r="12" spans="1:7" s="164" customFormat="1">
      <c r="A12" s="48">
        <v>1</v>
      </c>
      <c r="B12" s="163">
        <v>2</v>
      </c>
      <c r="C12" s="163">
        <v>3</v>
      </c>
      <c r="D12" s="130"/>
    </row>
    <row r="13" spans="1:7" s="164" customFormat="1">
      <c r="A13" s="48" t="s">
        <v>142</v>
      </c>
      <c r="B13" s="163"/>
      <c r="C13" s="163" t="s">
        <v>310</v>
      </c>
      <c r="D13" s="130"/>
    </row>
    <row r="14" spans="1:7" s="47" customFormat="1" ht="51">
      <c r="A14" s="131" t="s">
        <v>142</v>
      </c>
      <c r="B14" s="132" t="s">
        <v>311</v>
      </c>
      <c r="C14" s="171" t="s">
        <v>312</v>
      </c>
      <c r="D14" s="130"/>
      <c r="E14" s="164"/>
      <c r="F14" s="164"/>
      <c r="G14" s="164"/>
    </row>
    <row r="15" spans="1:7" s="47" customFormat="1" ht="51">
      <c r="A15" s="131" t="s">
        <v>142</v>
      </c>
      <c r="B15" s="132" t="s">
        <v>313</v>
      </c>
      <c r="C15" s="171" t="s">
        <v>314</v>
      </c>
      <c r="D15" s="130"/>
      <c r="E15" s="164"/>
      <c r="F15" s="164"/>
      <c r="G15" s="164"/>
    </row>
    <row r="16" spans="1:7" s="47" customFormat="1" ht="38.25">
      <c r="A16" s="131" t="s">
        <v>142</v>
      </c>
      <c r="B16" s="132" t="s">
        <v>315</v>
      </c>
      <c r="C16" s="171" t="s">
        <v>316</v>
      </c>
      <c r="D16" s="130"/>
      <c r="E16" s="164"/>
      <c r="F16" s="164"/>
    </row>
    <row r="17" spans="1:6" s="47" customFormat="1" ht="25.5">
      <c r="A17" s="177" t="s">
        <v>142</v>
      </c>
      <c r="B17" s="178" t="s">
        <v>369</v>
      </c>
      <c r="C17" s="179" t="s">
        <v>370</v>
      </c>
      <c r="D17" s="180"/>
      <c r="E17" s="168" t="s">
        <v>907</v>
      </c>
      <c r="F17" s="164"/>
    </row>
    <row r="18" spans="1:6" s="47" customFormat="1" ht="38.25">
      <c r="A18" s="131" t="s">
        <v>142</v>
      </c>
      <c r="B18" s="132" t="s">
        <v>317</v>
      </c>
      <c r="C18" s="171" t="s">
        <v>318</v>
      </c>
      <c r="D18" s="130"/>
      <c r="E18" s="164"/>
      <c r="F18" s="164"/>
    </row>
    <row r="19" spans="1:6" ht="51">
      <c r="A19" s="131" t="s">
        <v>142</v>
      </c>
      <c r="B19" s="132" t="s">
        <v>319</v>
      </c>
      <c r="C19" s="171" t="s">
        <v>320</v>
      </c>
      <c r="D19" s="130"/>
      <c r="E19" s="164"/>
      <c r="F19" s="164"/>
    </row>
    <row r="20" spans="1:6" ht="25.5">
      <c r="A20" s="131" t="s">
        <v>142</v>
      </c>
      <c r="B20" s="132" t="s">
        <v>321</v>
      </c>
      <c r="C20" s="171" t="s">
        <v>322</v>
      </c>
      <c r="D20" s="130"/>
      <c r="E20" s="164"/>
      <c r="F20" s="164"/>
    </row>
    <row r="21" spans="1:6">
      <c r="A21" s="131" t="s">
        <v>142</v>
      </c>
      <c r="B21" s="132" t="s">
        <v>323</v>
      </c>
      <c r="C21" s="171" t="s">
        <v>324</v>
      </c>
      <c r="D21" s="130"/>
      <c r="E21" s="164"/>
      <c r="F21" s="164"/>
    </row>
    <row r="22" spans="1:6">
      <c r="A22" s="131" t="s">
        <v>142</v>
      </c>
      <c r="B22" s="132" t="s">
        <v>325</v>
      </c>
      <c r="C22" s="171" t="s">
        <v>326</v>
      </c>
      <c r="D22" s="130"/>
      <c r="E22" s="164"/>
      <c r="F22" s="164"/>
    </row>
    <row r="23" spans="1:6" ht="51">
      <c r="A23" s="131" t="s">
        <v>142</v>
      </c>
      <c r="B23" s="132" t="s">
        <v>327</v>
      </c>
      <c r="C23" s="171" t="s">
        <v>328</v>
      </c>
      <c r="D23" s="130"/>
      <c r="E23" s="164"/>
      <c r="F23" s="164"/>
    </row>
    <row r="24" spans="1:6" ht="51">
      <c r="A24" s="131" t="s">
        <v>142</v>
      </c>
      <c r="B24" s="132" t="s">
        <v>329</v>
      </c>
      <c r="C24" s="171" t="s">
        <v>330</v>
      </c>
      <c r="D24" s="130"/>
      <c r="E24" s="164"/>
      <c r="F24" s="164"/>
    </row>
    <row r="25" spans="1:6" ht="63.75">
      <c r="A25" s="131" t="s">
        <v>142</v>
      </c>
      <c r="B25" s="132" t="s">
        <v>331</v>
      </c>
      <c r="C25" s="171" t="s">
        <v>332</v>
      </c>
      <c r="D25" s="130"/>
      <c r="E25" s="164"/>
      <c r="F25" s="164"/>
    </row>
    <row r="26" spans="1:6" ht="38.25">
      <c r="A26" s="131" t="s">
        <v>142</v>
      </c>
      <c r="B26" s="132" t="s">
        <v>333</v>
      </c>
      <c r="C26" s="171" t="s">
        <v>334</v>
      </c>
      <c r="D26" s="130"/>
      <c r="E26" s="164"/>
      <c r="F26" s="164"/>
    </row>
    <row r="27" spans="1:6" ht="38.25">
      <c r="A27" s="131" t="s">
        <v>142</v>
      </c>
      <c r="B27" s="132" t="s">
        <v>335</v>
      </c>
      <c r="C27" s="171" t="s">
        <v>336</v>
      </c>
      <c r="D27" s="130"/>
      <c r="E27" s="164"/>
      <c r="F27" s="164"/>
    </row>
    <row r="28" spans="1:6" ht="25.5">
      <c r="A28" s="131" t="s">
        <v>142</v>
      </c>
      <c r="B28" s="132" t="s">
        <v>337</v>
      </c>
      <c r="C28" s="171" t="s">
        <v>338</v>
      </c>
      <c r="D28" s="130"/>
      <c r="E28" s="164"/>
      <c r="F28" s="164"/>
    </row>
    <row r="29" spans="1:6" ht="38.25">
      <c r="A29" s="131" t="s">
        <v>142</v>
      </c>
      <c r="B29" s="132" t="s">
        <v>339</v>
      </c>
      <c r="C29" s="171" t="s">
        <v>340</v>
      </c>
      <c r="D29" s="130"/>
      <c r="E29" s="164"/>
      <c r="F29" s="164"/>
    </row>
    <row r="30" spans="1:6" ht="25.5">
      <c r="A30" s="131" t="s">
        <v>142</v>
      </c>
      <c r="B30" s="132" t="s">
        <v>341</v>
      </c>
      <c r="C30" s="171" t="s">
        <v>342</v>
      </c>
      <c r="D30" s="130"/>
      <c r="E30" s="164"/>
      <c r="F30" s="164"/>
    </row>
    <row r="31" spans="1:6">
      <c r="A31" s="131" t="s">
        <v>142</v>
      </c>
      <c r="B31" s="132" t="s">
        <v>374</v>
      </c>
      <c r="C31" s="171" t="s">
        <v>377</v>
      </c>
      <c r="D31" s="130"/>
      <c r="E31" s="164"/>
      <c r="F31" s="164"/>
    </row>
    <row r="32" spans="1:6">
      <c r="A32" s="131" t="s">
        <v>142</v>
      </c>
      <c r="B32" s="132" t="s">
        <v>343</v>
      </c>
      <c r="C32" s="171" t="s">
        <v>344</v>
      </c>
      <c r="D32" s="130"/>
      <c r="E32" s="164"/>
      <c r="F32" s="164"/>
    </row>
    <row r="33" spans="1:6" ht="25.5">
      <c r="A33" s="131" t="s">
        <v>142</v>
      </c>
      <c r="B33" s="132" t="s">
        <v>345</v>
      </c>
      <c r="C33" s="171" t="s">
        <v>346</v>
      </c>
      <c r="D33" s="130"/>
      <c r="E33" s="164"/>
      <c r="F33" s="164"/>
    </row>
    <row r="34" spans="1:6">
      <c r="A34" s="131" t="s">
        <v>142</v>
      </c>
      <c r="B34" s="132" t="s">
        <v>347</v>
      </c>
      <c r="C34" s="171" t="s">
        <v>348</v>
      </c>
      <c r="D34" s="130"/>
      <c r="E34" s="164"/>
      <c r="F34" s="164"/>
    </row>
    <row r="35" spans="1:6" ht="38.25">
      <c r="A35" s="131" t="s">
        <v>142</v>
      </c>
      <c r="B35" s="132" t="s">
        <v>349</v>
      </c>
      <c r="C35" s="171" t="s">
        <v>350</v>
      </c>
      <c r="D35" s="130"/>
      <c r="E35" s="164"/>
      <c r="F35" s="164"/>
    </row>
    <row r="36" spans="1:6" s="54" customFormat="1">
      <c r="A36" s="131" t="s">
        <v>142</v>
      </c>
      <c r="B36" s="132" t="s">
        <v>351</v>
      </c>
      <c r="C36" s="171" t="s">
        <v>352</v>
      </c>
      <c r="D36" s="130"/>
      <c r="E36" s="164"/>
      <c r="F36" s="164"/>
    </row>
    <row r="37" spans="1:6" s="54" customFormat="1" ht="25.5">
      <c r="A37" s="131" t="s">
        <v>142</v>
      </c>
      <c r="B37" s="132" t="s">
        <v>353</v>
      </c>
      <c r="C37" s="171" t="s">
        <v>354</v>
      </c>
      <c r="D37" s="130"/>
      <c r="E37" s="164"/>
      <c r="F37" s="164"/>
    </row>
    <row r="38" spans="1:6" s="54" customFormat="1">
      <c r="A38" s="131" t="s">
        <v>142</v>
      </c>
      <c r="B38" s="132" t="s">
        <v>355</v>
      </c>
      <c r="C38" s="171" t="s">
        <v>356</v>
      </c>
      <c r="D38" s="130"/>
      <c r="E38" s="164"/>
      <c r="F38" s="164"/>
    </row>
    <row r="39" spans="1:6" ht="25.5">
      <c r="A39" s="131" t="s">
        <v>142</v>
      </c>
      <c r="B39" s="132" t="s">
        <v>357</v>
      </c>
      <c r="C39" s="171" t="s">
        <v>358</v>
      </c>
      <c r="D39" s="130"/>
      <c r="E39" s="164"/>
      <c r="F39" s="164"/>
    </row>
    <row r="40" spans="1:6" ht="25.5">
      <c r="A40" s="131" t="s">
        <v>142</v>
      </c>
      <c r="B40" s="132" t="s">
        <v>359</v>
      </c>
      <c r="C40" s="171" t="s">
        <v>360</v>
      </c>
      <c r="D40" s="130"/>
      <c r="E40" s="164"/>
      <c r="F40" s="164"/>
    </row>
    <row r="41" spans="1:6" ht="25.5">
      <c r="A41" s="131" t="s">
        <v>142</v>
      </c>
      <c r="B41" s="132" t="s">
        <v>361</v>
      </c>
      <c r="C41" s="171" t="s">
        <v>362</v>
      </c>
      <c r="D41" s="130"/>
      <c r="E41" s="164"/>
      <c r="F41" s="164"/>
    </row>
    <row r="42" spans="1:6" ht="25.5">
      <c r="A42" s="131" t="s">
        <v>142</v>
      </c>
      <c r="B42" s="132" t="s">
        <v>363</v>
      </c>
      <c r="C42" s="133" t="s">
        <v>364</v>
      </c>
      <c r="D42" s="130"/>
      <c r="E42" s="164"/>
      <c r="F42" s="164"/>
    </row>
    <row r="43" spans="1:6" ht="63.75">
      <c r="A43" s="131" t="s">
        <v>142</v>
      </c>
      <c r="B43" s="132" t="s">
        <v>365</v>
      </c>
      <c r="C43" s="171" t="s">
        <v>366</v>
      </c>
      <c r="D43" s="130"/>
      <c r="E43" s="164"/>
      <c r="F43" s="164"/>
    </row>
    <row r="44" spans="1:6" ht="25.5">
      <c r="A44" s="131" t="s">
        <v>142</v>
      </c>
      <c r="B44" s="132" t="s">
        <v>367</v>
      </c>
      <c r="C44" s="171" t="s">
        <v>368</v>
      </c>
      <c r="D44" s="130"/>
      <c r="E44" s="164"/>
      <c r="F44" s="164"/>
    </row>
    <row r="45" spans="1:6" ht="25.5">
      <c r="A45" s="125" t="s">
        <v>372</v>
      </c>
      <c r="B45" s="125"/>
      <c r="C45" s="126" t="s">
        <v>373</v>
      </c>
      <c r="E45" s="168" t="s">
        <v>907</v>
      </c>
    </row>
    <row r="46" spans="1:6">
      <c r="A46" s="181" t="s">
        <v>372</v>
      </c>
      <c r="B46" s="127" t="s">
        <v>374</v>
      </c>
      <c r="C46" s="128" t="s">
        <v>375</v>
      </c>
      <c r="E46" s="168" t="s">
        <v>907</v>
      </c>
    </row>
    <row r="47" spans="1:6" ht="63.75">
      <c r="A47" s="181" t="s">
        <v>372</v>
      </c>
      <c r="B47" s="127" t="s">
        <v>365</v>
      </c>
      <c r="C47" s="128" t="s">
        <v>376</v>
      </c>
      <c r="D47" s="124"/>
      <c r="E47" s="168" t="s">
        <v>907</v>
      </c>
    </row>
    <row r="48" spans="1:6">
      <c r="A48" s="123"/>
    </row>
    <row r="49" spans="1:5">
      <c r="A49" s="123" t="s">
        <v>482</v>
      </c>
    </row>
    <row r="50" spans="1:5" ht="66.75" customHeight="1">
      <c r="A50" s="266" t="s">
        <v>926</v>
      </c>
      <c r="B50" s="266"/>
      <c r="C50" s="266"/>
      <c r="D50" s="124" t="s">
        <v>99</v>
      </c>
      <c r="E50" s="168" t="s">
        <v>925</v>
      </c>
    </row>
  </sheetData>
  <mergeCells count="7">
    <mergeCell ref="A50:C50"/>
    <mergeCell ref="A1:C1"/>
    <mergeCell ref="A10:B10"/>
    <mergeCell ref="A6:C6"/>
    <mergeCell ref="A7:C7"/>
    <mergeCell ref="C10:C11"/>
    <mergeCell ref="A8:C8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15</vt:i4>
      </vt:variant>
    </vt:vector>
  </HeadingPairs>
  <TitlesOfParts>
    <vt:vector size="28" baseType="lpstr">
      <vt:lpstr>Перечень</vt:lpstr>
      <vt:lpstr>Меняли</vt:lpstr>
      <vt:lpstr>3 Д</vt:lpstr>
      <vt:lpstr>4 Ассигн.</vt:lpstr>
      <vt:lpstr>5 Ц ст</vt:lpstr>
      <vt:lpstr>6 Вед </vt:lpstr>
      <vt:lpstr>7 ЦП </vt:lpstr>
      <vt:lpstr>Не меняли=</vt:lpstr>
      <vt:lpstr>1 АДД</vt:lpstr>
      <vt:lpstr>2 АДИ</vt:lpstr>
      <vt:lpstr>9 заим</vt:lpstr>
      <vt:lpstr>10 гар</vt:lpstr>
      <vt:lpstr>11 Порядок</vt:lpstr>
      <vt:lpstr>'1 АДД'!Заголовки_для_печати</vt:lpstr>
      <vt:lpstr>'3 Д'!Заголовки_для_печати</vt:lpstr>
      <vt:lpstr>'4 Ассигн.'!Заголовки_для_печати</vt:lpstr>
      <vt:lpstr>'5 Ц ст'!Заголовки_для_печати</vt:lpstr>
      <vt:lpstr>'6 Вед '!Заголовки_для_печати</vt:lpstr>
      <vt:lpstr>'7 ЦП '!Заголовки_для_печати</vt:lpstr>
      <vt:lpstr>'1 АДД'!Область_печати</vt:lpstr>
      <vt:lpstr>'10 гар'!Область_печати</vt:lpstr>
      <vt:lpstr>'2 АДИ'!Область_печати</vt:lpstr>
      <vt:lpstr>'3 Д'!Область_печати</vt:lpstr>
      <vt:lpstr>'4 Ассигн.'!Область_печати</vt:lpstr>
      <vt:lpstr>'5 Ц ст'!Область_печати</vt:lpstr>
      <vt:lpstr>'6 Вед '!Область_печати</vt:lpstr>
      <vt:lpstr>'7 ЦП '!Область_печати</vt:lpstr>
      <vt:lpstr>'9 заим'!Область_печати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potapova_tn</cp:lastModifiedBy>
  <cp:lastPrinted>2016-07-13T13:08:58Z</cp:lastPrinted>
  <dcterms:created xsi:type="dcterms:W3CDTF">1996-10-08T23:32:33Z</dcterms:created>
  <dcterms:modified xsi:type="dcterms:W3CDTF">2016-10-19T12:08:24Z</dcterms:modified>
</cp:coreProperties>
</file>